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25" activeTab="1"/>
  </bookViews>
  <sheets>
    <sheet name="Celkem" sheetId="1" r:id="rId1"/>
    <sheet name="Rozpis položek- k vyplnění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<sst xmlns="http://schemas.openxmlformats.org/spreadsheetml/2006/main" count="61" uniqueCount="36">
  <si>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Dodávané zařízení</t>
  </si>
  <si>
    <t>Cena bez DPH</t>
  </si>
  <si>
    <t>DPH</t>
  </si>
  <si>
    <t>UPŘESŇUJÍCÍ INFORMACE:</t>
  </si>
  <si>
    <t>CELKEM</t>
  </si>
  <si>
    <t>48p Poe Switch dle specifikace</t>
  </si>
  <si>
    <t>Cena za ks bez DPH</t>
  </si>
  <si>
    <t>cena celkem bez DPH</t>
  </si>
  <si>
    <t xml:space="preserve">Instalace a konfigurace dle požadavků KKKV </t>
  </si>
  <si>
    <t xml:space="preserve">Zaškolení zaměstnanců KKKV </t>
  </si>
  <si>
    <t>Firewall</t>
  </si>
  <si>
    <t>8h</t>
  </si>
  <si>
    <t xml:space="preserve">Wi-Fi zařízení </t>
  </si>
  <si>
    <t>Instalace a konfigurace dle požadavků KKKV</t>
  </si>
  <si>
    <t>4h</t>
  </si>
  <si>
    <t xml:space="preserve">školení Fortigate a FortiAnalyzer na současné infrastruktuře </t>
  </si>
  <si>
    <t>Doplnění HW</t>
  </si>
  <si>
    <t>Instalace HW a rekonfigurace diskoveho uloziste</t>
  </si>
  <si>
    <t xml:space="preserve">HPE Smart Array E208i-p SR Gen10 Ctrlr - PN: 804394-B21 </t>
  </si>
  <si>
    <t>Syslog</t>
  </si>
  <si>
    <t>2,5h</t>
  </si>
  <si>
    <t>Součástí nabídkových cen dodávaného zařízení jsou i veškeré náklady na požadované služby, dopravu, provedení akceptačních testů, zaškolení obsluhy, dodání požadované dokumentace a servisní činnosti v době záruční lhůty viz požadovaný předmět plnění specifikovaný výzvou.</t>
  </si>
  <si>
    <t>Předpokládaný rozsah - počet (ks/h/MD)</t>
  </si>
  <si>
    <t>Řešení - Switche</t>
  </si>
  <si>
    <t>Řešení - Firewally</t>
  </si>
  <si>
    <t>Řešení - WiFi zařízení</t>
  </si>
  <si>
    <t>"Rozvoj síťové infrastruktury"</t>
  </si>
  <si>
    <t>Cena včetně DPH</t>
  </si>
  <si>
    <t>Rozpis jednotlivých položek k nacenění je uveden na Listu č. 2 !</t>
  </si>
  <si>
    <t>Řešení - Rozdělení a rekonfigurace sítí VLAN</t>
  </si>
  <si>
    <r>
      <rPr>
        <b/>
        <sz val="11"/>
        <color theme="1"/>
        <rFont val="Calibri"/>
        <family val="2"/>
        <scheme val="minor"/>
      </rPr>
      <t>Rešení - Switche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</si>
  <si>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r>
      <rPr>
        <b/>
        <sz val="11"/>
        <color theme="1"/>
        <rFont val="Calibri"/>
        <family val="2"/>
        <scheme val="minor"/>
      </rPr>
      <t>Rešení - Firewally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</si>
  <si>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r>
      <rPr>
        <b/>
        <sz val="11"/>
        <color theme="1"/>
        <rFont val="Calibri"/>
        <family val="2"/>
        <scheme val="minor"/>
      </rPr>
      <t>Rešení - WiFi zařízení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</si>
  <si>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r>
      <rPr>
        <b/>
        <sz val="11"/>
        <color theme="1"/>
        <rFont val="Calibri"/>
        <family val="2"/>
        <scheme val="minor"/>
      </rPr>
      <t>Rešení - Rozdělení a rekonfigurace sítí VLAN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</si>
  <si>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r>
      <rPr>
        <b/>
        <sz val="11"/>
        <color theme="1"/>
        <rFont val="Calibri"/>
        <family val="2"/>
        <scheme val="minor"/>
      </rPr>
      <t>Doplnění HW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(viz List 2 - rozpis položek k vyplnění)</t>
    </r>
  </si>
  <si>
    <t>Příloha  č. 4 -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</si>
</sst>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top" wrapText="1"/>
    </xf>
    <xf numFmtId="164" fontId="0" fillId="0" borderId="0" xfId="0" applyNumberFormat="1"/>
    <xf numFmtId="0" fontId="2" fillId="0" borderId="0" xfId="20" applyFont="1" applyAlignment="1">
      <alignment vertical="center" wrapText="1"/>
      <protection/>
    </xf>
    <xf numFmtId="0" fontId="2" fillId="0" borderId="0" xfId="20" applyFont="1" applyAlignment="1">
      <alignment horizontal="center" wrapText="1"/>
      <protection/>
    </xf>
    <xf numFmtId="0" fontId="2" fillId="0" borderId="2" xfId="20" applyFont="1" applyBorder="1" applyAlignment="1">
      <alignment horizontal="left" vertical="center" wrapText="1"/>
      <protection/>
    </xf>
    <xf numFmtId="0" fontId="2" fillId="0" borderId="3" xfId="20" applyFont="1" applyBorder="1" applyAlignment="1">
      <alignment horizontal="center" wrapText="1"/>
      <protection/>
    </xf>
    <xf numFmtId="0" fontId="2" fillId="0" borderId="4" xfId="20" applyFont="1" applyBorder="1" applyAlignment="1">
      <alignment horizontal="center" wrapText="1"/>
      <protection/>
    </xf>
    <xf numFmtId="0" fontId="0" fillId="0" borderId="5" xfId="20" applyFont="1" applyBorder="1" applyAlignment="1">
      <alignment horizontal="left" vertical="center" wrapText="1"/>
      <protection/>
    </xf>
    <xf numFmtId="0" fontId="0" fillId="0" borderId="6" xfId="20" applyFont="1" applyBorder="1" applyAlignment="1">
      <alignment horizontal="center" wrapText="1"/>
      <protection/>
    </xf>
    <xf numFmtId="0" fontId="0" fillId="0" borderId="7" xfId="20" applyFont="1" applyBorder="1" applyAlignment="1">
      <alignment horizontal="left" vertical="center" wrapText="1"/>
      <protection/>
    </xf>
    <xf numFmtId="0" fontId="0" fillId="0" borderId="8" xfId="20" applyFont="1" applyBorder="1" applyAlignment="1">
      <alignment horizontal="left" vertical="center" wrapText="1"/>
      <protection/>
    </xf>
    <xf numFmtId="0" fontId="0" fillId="0" borderId="9" xfId="20" applyFont="1" applyBorder="1" applyAlignment="1">
      <alignment horizontal="center" wrapText="1"/>
      <protection/>
    </xf>
    <xf numFmtId="164" fontId="2" fillId="0" borderId="3" xfId="20" applyNumberFormat="1" applyFont="1" applyBorder="1" applyAlignment="1">
      <alignment horizontal="right" vertical="center" wrapText="1"/>
      <protection/>
    </xf>
    <xf numFmtId="164" fontId="2" fillId="0" borderId="4" xfId="20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20" applyFont="1" applyBorder="1" applyAlignment="1">
      <alignment horizontal="left" vertical="center" wrapText="1"/>
      <protection/>
    </xf>
    <xf numFmtId="0" fontId="0" fillId="0" borderId="11" xfId="20" applyFont="1" applyBorder="1" applyAlignment="1">
      <alignment horizontal="center" wrapText="1"/>
      <protection/>
    </xf>
    <xf numFmtId="0" fontId="0" fillId="0" borderId="12" xfId="20" applyFont="1" applyBorder="1" applyAlignment="1">
      <alignment horizontal="left" vertical="center" wrapText="1"/>
      <protection/>
    </xf>
    <xf numFmtId="0" fontId="0" fillId="0" borderId="13" xfId="20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164" fontId="0" fillId="0" borderId="1" xfId="0" applyNumberFormat="1" applyFill="1" applyBorder="1"/>
    <xf numFmtId="164" fontId="0" fillId="2" borderId="6" xfId="20" applyNumberFormat="1" applyFont="1" applyFill="1" applyBorder="1" applyAlignment="1">
      <alignment horizontal="right" wrapText="1"/>
      <protection/>
    </xf>
    <xf numFmtId="164" fontId="0" fillId="2" borderId="1" xfId="20" applyNumberFormat="1" applyFont="1" applyFill="1" applyBorder="1" applyAlignment="1">
      <alignment horizontal="right" wrapText="1"/>
      <protection/>
    </xf>
    <xf numFmtId="164" fontId="0" fillId="2" borderId="9" xfId="20" applyNumberFormat="1" applyFont="1" applyFill="1" applyBorder="1" applyAlignment="1">
      <alignment horizontal="right" wrapText="1"/>
      <protection/>
    </xf>
    <xf numFmtId="164" fontId="0" fillId="2" borderId="11" xfId="20" applyNumberFormat="1" applyFont="1" applyFill="1" applyBorder="1" applyAlignment="1">
      <alignment horizontal="right" wrapText="1"/>
      <protection/>
    </xf>
    <xf numFmtId="164" fontId="0" fillId="2" borderId="13" xfId="20" applyNumberFormat="1" applyFont="1" applyFill="1" applyBorder="1" applyAlignment="1">
      <alignment horizontal="right" wrapText="1"/>
      <protection/>
    </xf>
    <xf numFmtId="0" fontId="0" fillId="2" borderId="1" xfId="20" applyFont="1" applyFill="1" applyBorder="1" applyAlignment="1">
      <alignment horizontal="center" wrapText="1"/>
      <protection/>
    </xf>
    <xf numFmtId="0" fontId="0" fillId="2" borderId="13" xfId="20" applyFont="1" applyFill="1" applyBorder="1" applyAlignment="1">
      <alignment horizontal="center" wrapText="1"/>
      <protection/>
    </xf>
    <xf numFmtId="164" fontId="0" fillId="0" borderId="14" xfId="20" applyNumberFormat="1" applyFont="1" applyFill="1" applyBorder="1" applyAlignment="1">
      <alignment horizontal="right" wrapText="1"/>
      <protection/>
    </xf>
    <xf numFmtId="164" fontId="0" fillId="0" borderId="15" xfId="20" applyNumberFormat="1" applyFont="1" applyFill="1" applyBorder="1" applyAlignment="1">
      <alignment horizontal="right" wrapText="1"/>
      <protection/>
    </xf>
    <xf numFmtId="164" fontId="0" fillId="0" borderId="16" xfId="20" applyNumberFormat="1" applyFont="1" applyFill="1" applyBorder="1" applyAlignment="1">
      <alignment horizontal="right" wrapText="1"/>
      <protection/>
    </xf>
    <xf numFmtId="164" fontId="0" fillId="0" borderId="17" xfId="20" applyNumberFormat="1" applyFont="1" applyFill="1" applyBorder="1" applyAlignment="1">
      <alignment horizontal="right" wrapText="1"/>
      <protection/>
    </xf>
    <xf numFmtId="164" fontId="0" fillId="0" borderId="18" xfId="20" applyNumberFormat="1" applyFont="1" applyFill="1" applyBorder="1" applyAlignment="1">
      <alignment horizontal="right" wrapText="1"/>
      <protection/>
    </xf>
    <xf numFmtId="0" fontId="2" fillId="0" borderId="2" xfId="0" applyFont="1" applyBorder="1" applyAlignment="1">
      <alignment vertical="center" wrapText="1"/>
    </xf>
    <xf numFmtId="0" fontId="0" fillId="0" borderId="12" xfId="20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wrapText="1"/>
    </xf>
    <xf numFmtId="164" fontId="2" fillId="3" borderId="1" xfId="0" applyNumberFormat="1" applyFont="1" applyFill="1" applyBorder="1"/>
    <xf numFmtId="164" fontId="2" fillId="4" borderId="1" xfId="0" applyNumberFormat="1" applyFont="1" applyFill="1" applyBorder="1"/>
    <xf numFmtId="0" fontId="0" fillId="0" borderId="19" xfId="0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C15" sqref="C15"/>
    </sheetView>
  </sheetViews>
  <sheetFormatPr defaultColWidth="9.140625" defaultRowHeight="15"/>
  <cols>
    <col min="1" max="1" width="54.00390625" style="0" customWidth="1"/>
    <col min="2" max="3" width="14.140625" style="0" customWidth="1"/>
    <col min="4" max="4" width="24.28125" style="0" customWidth="1"/>
    <col min="6" max="6" width="12.57421875" style="0" bestFit="1" customWidth="1"/>
  </cols>
  <sheetData>
    <row r="1" ht="15">
      <c r="A1" s="1" t="s">
        <v>35</v>
      </c>
    </row>
    <row r="2" spans="1:4" ht="38.25" customHeight="1">
      <c r="A2" s="43" t="s">
        <v>26</v>
      </c>
      <c r="B2" s="44"/>
      <c r="C2" s="44"/>
      <c r="D2" s="45"/>
    </row>
    <row r="3" spans="1:4" ht="15">
      <c r="A3" s="3" t="s">
        <v>0</v>
      </c>
      <c r="B3" s="3" t="s">
        <v>1</v>
      </c>
      <c r="C3" s="3" t="s">
        <v>2</v>
      </c>
      <c r="D3" s="3" t="s">
        <v>27</v>
      </c>
    </row>
    <row r="4" spans="1:6" ht="15">
      <c r="A4" s="39" t="s">
        <v>30</v>
      </c>
      <c r="B4" s="24">
        <f>'Rozpis položek- k vyplnění'!E6</f>
        <v>0</v>
      </c>
      <c r="C4" s="24">
        <f>(B4/100)*21</f>
        <v>0</v>
      </c>
      <c r="D4" s="24">
        <f>B4+C4</f>
        <v>0</v>
      </c>
      <c r="F4" s="4"/>
    </row>
    <row r="5" spans="1:4" ht="15">
      <c r="A5" s="39" t="s">
        <v>31</v>
      </c>
      <c r="B5" s="24">
        <f>'Rozpis položek- k vyplnění'!E13</f>
        <v>0</v>
      </c>
      <c r="C5" s="24">
        <f aca="true" t="shared" si="0" ref="C5:C7">(B5/100)*21</f>
        <v>0</v>
      </c>
      <c r="D5" s="24">
        <f>B5+C5</f>
        <v>0</v>
      </c>
    </row>
    <row r="6" spans="1:4" ht="15">
      <c r="A6" s="39" t="s">
        <v>32</v>
      </c>
      <c r="B6" s="24">
        <f>'Rozpis položek- k vyplnění'!E20</f>
        <v>0</v>
      </c>
      <c r="C6" s="24">
        <f t="shared" si="0"/>
        <v>0</v>
      </c>
      <c r="D6" s="24">
        <f>B6+C6</f>
        <v>0</v>
      </c>
    </row>
    <row r="7" spans="1:4" ht="30">
      <c r="A7" s="39" t="s">
        <v>33</v>
      </c>
      <c r="B7" s="24">
        <f>'Rozpis položek- k vyplnění'!E25</f>
        <v>0</v>
      </c>
      <c r="C7" s="24">
        <f t="shared" si="0"/>
        <v>0</v>
      </c>
      <c r="D7" s="24">
        <f>B7+C7</f>
        <v>0</v>
      </c>
    </row>
    <row r="8" spans="1:4" ht="15">
      <c r="A8" s="39" t="s">
        <v>34</v>
      </c>
      <c r="B8" s="24">
        <f>'Rozpis položek- k vyplnění'!E30</f>
        <v>0</v>
      </c>
      <c r="C8" s="24">
        <f aca="true" t="shared" si="1" ref="C8">(B8/100)*21</f>
        <v>0</v>
      </c>
      <c r="D8" s="24">
        <f>B8+C8</f>
        <v>0</v>
      </c>
    </row>
    <row r="9" spans="1:4" ht="15">
      <c r="A9" s="2" t="s">
        <v>4</v>
      </c>
      <c r="B9" s="41">
        <f>SUM(B4:B8)</f>
        <v>0</v>
      </c>
      <c r="C9" s="41">
        <f>SUM(C4:C8)</f>
        <v>0</v>
      </c>
      <c r="D9" s="40">
        <f>SUM(D4:D8)</f>
        <v>0</v>
      </c>
    </row>
    <row r="10" ht="15.75" thickBot="1"/>
    <row r="11" spans="1:4" ht="23.25" customHeight="1" thickBot="1">
      <c r="A11" s="46" t="s">
        <v>28</v>
      </c>
      <c r="B11" s="47"/>
      <c r="C11" s="47"/>
      <c r="D11" s="48"/>
    </row>
    <row r="12" ht="26.25" customHeight="1" thickBot="1">
      <c r="A12" s="1" t="s">
        <v>3</v>
      </c>
    </row>
    <row r="13" ht="90.75" thickBot="1">
      <c r="A13" s="42" t="s">
        <v>21</v>
      </c>
    </row>
  </sheetData>
  <mergeCells count="2">
    <mergeCell ref="A2:D2"/>
    <mergeCell ref="A11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="85" zoomScaleNormal="85" workbookViewId="0" topLeftCell="A1">
      <selection activeCell="C18" sqref="C18"/>
    </sheetView>
  </sheetViews>
  <sheetFormatPr defaultColWidth="9.140625" defaultRowHeight="15"/>
  <cols>
    <col min="2" max="2" width="48.140625" style="17" customWidth="1"/>
    <col min="3" max="3" width="13.140625" style="18" customWidth="1"/>
    <col min="4" max="5" width="16.00390625" style="17" customWidth="1"/>
  </cols>
  <sheetData>
    <row r="1" spans="2:5" ht="15.75" thickBot="1">
      <c r="B1" s="5"/>
      <c r="C1" s="6"/>
      <c r="D1" s="5"/>
      <c r="E1" s="5"/>
    </row>
    <row r="2" spans="2:5" ht="60.75" thickBot="1">
      <c r="B2" s="7" t="s">
        <v>23</v>
      </c>
      <c r="C2" s="8" t="s">
        <v>22</v>
      </c>
      <c r="D2" s="8" t="s">
        <v>6</v>
      </c>
      <c r="E2" s="9" t="s">
        <v>7</v>
      </c>
    </row>
    <row r="3" spans="2:5" ht="15">
      <c r="B3" s="10" t="s">
        <v>5</v>
      </c>
      <c r="C3" s="11">
        <v>2</v>
      </c>
      <c r="D3" s="25">
        <v>0</v>
      </c>
      <c r="E3" s="34">
        <f>D3*C3</f>
        <v>0</v>
      </c>
    </row>
    <row r="4" spans="2:5" ht="15">
      <c r="B4" s="12" t="s">
        <v>8</v>
      </c>
      <c r="C4" s="30">
        <v>3.5</v>
      </c>
      <c r="D4" s="26">
        <v>0</v>
      </c>
      <c r="E4" s="35">
        <f>D4*C4</f>
        <v>0</v>
      </c>
    </row>
    <row r="5" spans="2:5" ht="15.75" thickBot="1">
      <c r="B5" s="13" t="s">
        <v>9</v>
      </c>
      <c r="C5" s="14" t="s">
        <v>11</v>
      </c>
      <c r="D5" s="27">
        <v>0</v>
      </c>
      <c r="E5" s="32">
        <f>D5*8</f>
        <v>0</v>
      </c>
    </row>
    <row r="6" spans="2:5" ht="15.75" thickBot="1">
      <c r="B6" s="7" t="s">
        <v>4</v>
      </c>
      <c r="C6" s="8"/>
      <c r="D6" s="15"/>
      <c r="E6" s="16">
        <f>SUM(E3:E5)</f>
        <v>0</v>
      </c>
    </row>
    <row r="7" ht="15.75" thickBot="1"/>
    <row r="8" spans="2:5" ht="60.75" thickBot="1">
      <c r="B8" s="37" t="s">
        <v>24</v>
      </c>
      <c r="C8" s="8" t="s">
        <v>22</v>
      </c>
      <c r="D8" s="8" t="s">
        <v>6</v>
      </c>
      <c r="E8" s="9" t="s">
        <v>7</v>
      </c>
    </row>
    <row r="9" spans="2:5" ht="15">
      <c r="B9" s="19" t="s">
        <v>10</v>
      </c>
      <c r="C9" s="20">
        <v>2</v>
      </c>
      <c r="D9" s="28">
        <v>0</v>
      </c>
      <c r="E9" s="36">
        <f>D9*C9</f>
        <v>0</v>
      </c>
    </row>
    <row r="10" spans="2:5" ht="15">
      <c r="B10" s="12" t="s">
        <v>13</v>
      </c>
      <c r="C10" s="30">
        <v>3.5</v>
      </c>
      <c r="D10" s="26">
        <v>0</v>
      </c>
      <c r="E10" s="35">
        <f>D10*C10</f>
        <v>0</v>
      </c>
    </row>
    <row r="11" spans="2:5" ht="15.75" thickBot="1">
      <c r="B11" s="38" t="s">
        <v>9</v>
      </c>
      <c r="C11" s="22" t="s">
        <v>11</v>
      </c>
      <c r="D11" s="29">
        <v>0</v>
      </c>
      <c r="E11" s="33">
        <f>D11*8</f>
        <v>0</v>
      </c>
    </row>
    <row r="12" spans="2:5" ht="30.75" thickBot="1">
      <c r="B12" s="21" t="s">
        <v>15</v>
      </c>
      <c r="C12" s="22" t="s">
        <v>14</v>
      </c>
      <c r="D12" s="29">
        <v>0</v>
      </c>
      <c r="E12" s="33">
        <f>D12*4</f>
        <v>0</v>
      </c>
    </row>
    <row r="13" spans="2:5" ht="15.75" thickBot="1">
      <c r="B13" s="7" t="s">
        <v>4</v>
      </c>
      <c r="C13" s="8"/>
      <c r="D13" s="15"/>
      <c r="E13" s="16">
        <f>SUM(E9:E12)</f>
        <v>0</v>
      </c>
    </row>
    <row r="14" ht="15.75" thickBot="1"/>
    <row r="15" spans="2:5" ht="60.75" thickBot="1">
      <c r="B15" s="37" t="s">
        <v>25</v>
      </c>
      <c r="C15" s="8" t="s">
        <v>22</v>
      </c>
      <c r="D15" s="8" t="s">
        <v>6</v>
      </c>
      <c r="E15" s="9" t="s">
        <v>7</v>
      </c>
    </row>
    <row r="16" spans="2:5" ht="15">
      <c r="B16" s="19" t="s">
        <v>12</v>
      </c>
      <c r="C16" s="20">
        <v>18</v>
      </c>
      <c r="D16" s="28">
        <v>0</v>
      </c>
      <c r="E16" s="36">
        <f>D16*C16</f>
        <v>0</v>
      </c>
    </row>
    <row r="17" spans="2:5" ht="15">
      <c r="B17" s="12" t="s">
        <v>13</v>
      </c>
      <c r="C17" s="30">
        <v>3.5</v>
      </c>
      <c r="D17" s="26">
        <v>0</v>
      </c>
      <c r="E17" s="35">
        <f>D17*C17</f>
        <v>0</v>
      </c>
    </row>
    <row r="18" spans="2:5" ht="15">
      <c r="B18" s="13" t="s">
        <v>9</v>
      </c>
      <c r="C18" s="14" t="s">
        <v>11</v>
      </c>
      <c r="D18" s="27">
        <v>0</v>
      </c>
      <c r="E18" s="32">
        <f>D18*8</f>
        <v>0</v>
      </c>
    </row>
    <row r="19" spans="2:5" ht="15.75" thickBot="1">
      <c r="B19" s="21" t="s">
        <v>19</v>
      </c>
      <c r="C19" s="31">
        <v>5</v>
      </c>
      <c r="D19" s="29">
        <v>0</v>
      </c>
      <c r="E19" s="33">
        <f>D19*C19</f>
        <v>0</v>
      </c>
    </row>
    <row r="20" spans="2:5" ht="15.75" thickBot="1">
      <c r="B20" s="7" t="s">
        <v>4</v>
      </c>
      <c r="C20" s="8"/>
      <c r="D20" s="15"/>
      <c r="E20" s="16">
        <f>SUM(E16:E19)</f>
        <v>0</v>
      </c>
    </row>
    <row r="21" ht="15.75" thickBot="1"/>
    <row r="22" spans="2:5" ht="60.75" thickBot="1">
      <c r="B22" s="37" t="s">
        <v>29</v>
      </c>
      <c r="C22" s="8" t="s">
        <v>22</v>
      </c>
      <c r="D22" s="8" t="s">
        <v>6</v>
      </c>
      <c r="E22" s="9" t="s">
        <v>7</v>
      </c>
    </row>
    <row r="23" spans="2:5" ht="15">
      <c r="B23" s="23" t="s">
        <v>13</v>
      </c>
      <c r="C23" s="30">
        <v>3.5</v>
      </c>
      <c r="D23" s="28">
        <v>0</v>
      </c>
      <c r="E23" s="36">
        <f>D23*C23</f>
        <v>0</v>
      </c>
    </row>
    <row r="24" spans="2:5" ht="15.75" thickBot="1">
      <c r="B24" s="38" t="s">
        <v>9</v>
      </c>
      <c r="C24" s="22" t="s">
        <v>11</v>
      </c>
      <c r="D24" s="29">
        <v>0</v>
      </c>
      <c r="E24" s="33">
        <f>D24*8</f>
        <v>0</v>
      </c>
    </row>
    <row r="25" spans="2:5" ht="15.75" thickBot="1">
      <c r="B25" s="7" t="s">
        <v>4</v>
      </c>
      <c r="C25" s="8"/>
      <c r="D25" s="15"/>
      <c r="E25" s="16">
        <f>SUM(E23:E24)</f>
        <v>0</v>
      </c>
    </row>
    <row r="26" ht="15.75" thickBot="1"/>
    <row r="27" spans="2:5" ht="60.75" thickBot="1">
      <c r="B27" s="37" t="s">
        <v>16</v>
      </c>
      <c r="C27" s="8" t="s">
        <v>22</v>
      </c>
      <c r="D27" s="8" t="s">
        <v>6</v>
      </c>
      <c r="E27" s="9" t="s">
        <v>7</v>
      </c>
    </row>
    <row r="28" spans="2:5" ht="30">
      <c r="B28" s="23" t="s">
        <v>18</v>
      </c>
      <c r="C28" s="20">
        <v>1</v>
      </c>
      <c r="D28" s="28">
        <v>0</v>
      </c>
      <c r="E28" s="36">
        <f>D28*C28</f>
        <v>0</v>
      </c>
    </row>
    <row r="29" spans="2:5" ht="15.75" thickBot="1">
      <c r="B29" s="21" t="s">
        <v>17</v>
      </c>
      <c r="C29" s="31" t="s">
        <v>20</v>
      </c>
      <c r="D29" s="29">
        <v>0</v>
      </c>
      <c r="E29" s="33">
        <f>D29*2</f>
        <v>0</v>
      </c>
    </row>
    <row r="30" spans="2:5" ht="15.75" thickBot="1">
      <c r="B30" s="7" t="s">
        <v>4</v>
      </c>
      <c r="C30" s="8"/>
      <c r="D30" s="15"/>
      <c r="E30" s="16">
        <f>SUM(E28:E29)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  <ignoredErrors>
    <ignoredError sqref="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2022-04-27T06:02:44Z</dcterms:modified>
  <cp:category/>
  <cp:version/>
  <cp:contentType/>
  <cp:contentStatus/>
</cp:coreProperties>
</file>