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workbookProtection workbookAlgorithmName="SHA-512" workbookHashValue="G3fK+1EKt6HrtKZB3IZvBvHizCZ0xiy3441NBa0+Me7oyIw3ovbWiwbAI3OxODdyy142mPZ6ZpTzPmOzg3Icaw==" workbookSpinCount="100000" workbookSaltValue="dd3BUk+LfDSL1pXuMPPmsg==" lockStructure="1"/>
  <bookViews>
    <workbookView xWindow="3804" yWindow="948" windowWidth="19608" windowHeight="16416" activeTab="0"/>
  </bookViews>
  <sheets>
    <sheet name="Table 2" sheetId="2" r:id="rId1"/>
    <sheet name="Table 3" sheetId="3" r:id="rId2"/>
    <sheet name="Table 4" sheetId="4" r:id="rId3"/>
  </sheets>
  <definedNames/>
  <calcPr calcId="181029"/>
  <extLst/>
</workbook>
</file>

<file path=xl/sharedStrings.xml><?xml version="1.0" encoding="utf-8"?>
<sst xmlns="http://schemas.openxmlformats.org/spreadsheetml/2006/main" count="220" uniqueCount="94">
  <si>
    <r>
      <rPr>
        <b/>
        <sz val="14"/>
        <rFont val="Arial"/>
        <family val="2"/>
      </rPr>
      <t>Rekapitulace výkazu:</t>
    </r>
  </si>
  <si>
    <r>
      <rPr>
        <b/>
        <sz val="12"/>
        <rFont val="Arial"/>
        <family val="2"/>
      </rPr>
      <t>HSV - Práce a dodávky HSV</t>
    </r>
  </si>
  <si>
    <r>
      <rPr>
        <b/>
        <sz val="12"/>
        <rFont val="Arial"/>
        <family val="2"/>
      </rPr>
      <t>PSV - Práce a dodávky PSV</t>
    </r>
  </si>
  <si>
    <r>
      <rPr>
        <b/>
        <sz val="12"/>
        <rFont val="Arial"/>
        <family val="2"/>
      </rPr>
      <t>VRN - Vedlejší rozpočtové náklady</t>
    </r>
  </si>
  <si>
    <r>
      <rPr>
        <b/>
        <sz val="14"/>
        <rFont val="Arial"/>
        <family val="2"/>
      </rPr>
      <t>Celkem elektroinstalace a elektromontáže</t>
    </r>
  </si>
  <si>
    <r>
      <rPr>
        <sz val="9"/>
        <rFont val="Microsoft Sans Serif"/>
        <family val="2"/>
      </rPr>
      <t>Uvedené ceny jsou bez příslušné DPH</t>
    </r>
  </si>
  <si>
    <r>
      <rPr>
        <b/>
        <sz val="14"/>
        <rFont val="Arial"/>
        <family val="2"/>
      </rPr>
      <t>HSV - Práce a dodávky HSV</t>
    </r>
  </si>
  <si>
    <r>
      <rPr>
        <b/>
        <sz val="12"/>
        <rFont val="Arial"/>
        <family val="2"/>
      </rPr>
      <t>Ostatní konstrukce a práce - bourání</t>
    </r>
  </si>
  <si>
    <r>
      <rPr>
        <b/>
        <sz val="10"/>
        <rFont val="Arial"/>
        <family val="2"/>
      </rPr>
      <t>Popis</t>
    </r>
  </si>
  <si>
    <r>
      <rPr>
        <b/>
        <sz val="10"/>
        <rFont val="Arial"/>
        <family val="2"/>
      </rPr>
      <t>M.J.</t>
    </r>
  </si>
  <si>
    <r>
      <rPr>
        <b/>
        <sz val="10"/>
        <rFont val="Arial"/>
        <family val="2"/>
      </rPr>
      <t>Množství</t>
    </r>
  </si>
  <si>
    <r>
      <rPr>
        <b/>
        <sz val="10"/>
        <rFont val="Arial"/>
        <family val="2"/>
      </rPr>
      <t>J. Cena</t>
    </r>
  </si>
  <si>
    <r>
      <rPr>
        <b/>
        <sz val="10"/>
        <rFont val="Arial"/>
        <family val="2"/>
      </rPr>
      <t>Celkem (CZK)</t>
    </r>
  </si>
  <si>
    <r>
      <rPr>
        <sz val="9"/>
        <rFont val="Microsoft Sans Serif"/>
        <family val="2"/>
      </rPr>
      <t>Vybourání otvorů ve zdivu cihelném pl do 1m2 na MVC nebo MV tl do 600 mm</t>
    </r>
  </si>
  <si>
    <r>
      <rPr>
        <sz val="9"/>
        <rFont val="Microsoft Sans Serif"/>
        <family val="2"/>
      </rPr>
      <t>m3</t>
    </r>
  </si>
  <si>
    <r>
      <rPr>
        <sz val="9"/>
        <rFont val="Microsoft Sans Serif"/>
        <family val="2"/>
      </rPr>
      <t>Výkop 35/50, položení vodiče a úprava terénu (HEP uzemnění)</t>
    </r>
  </si>
  <si>
    <r>
      <rPr>
        <sz val="9"/>
        <rFont val="Microsoft Sans Serif"/>
        <family val="2"/>
      </rPr>
      <t>m</t>
    </r>
  </si>
  <si>
    <r>
      <rPr>
        <sz val="9"/>
        <rFont val="Microsoft Sans Serif"/>
        <family val="2"/>
      </rPr>
      <t>Odvoz suti a vybouraných hmot na skládku nebo meziskládku do 1km se složením</t>
    </r>
  </si>
  <si>
    <r>
      <rPr>
        <sz val="9"/>
        <rFont val="Microsoft Sans Serif"/>
        <family val="2"/>
      </rPr>
      <t>t</t>
    </r>
  </si>
  <si>
    <r>
      <rPr>
        <sz val="9"/>
        <rFont val="Microsoft Sans Serif"/>
        <family val="2"/>
      </rPr>
      <t>Příplatek k odvozu suti a vybraných hmot na skládku ZKD 1km přes 1km</t>
    </r>
  </si>
  <si>
    <r>
      <rPr>
        <sz val="9"/>
        <rFont val="Microsoft Sans Serif"/>
        <family val="2"/>
      </rPr>
      <t>km</t>
    </r>
  </si>
  <si>
    <r>
      <rPr>
        <sz val="9"/>
        <rFont val="Microsoft Sans Serif"/>
        <family val="2"/>
      </rPr>
      <t>Poplatek za uložení stavebního betonového odpadu na skládce (skládkovné)</t>
    </r>
  </si>
  <si>
    <r>
      <rPr>
        <b/>
        <sz val="12"/>
        <rFont val="Arial"/>
        <family val="2"/>
      </rPr>
      <t>Přesun hmot</t>
    </r>
  </si>
  <si>
    <r>
      <rPr>
        <sz val="9"/>
        <rFont val="Microsoft Sans Serif"/>
        <family val="2"/>
      </rPr>
      <t>Přesun hmot pro budovy zděné v do 12 m</t>
    </r>
  </si>
  <si>
    <r>
      <rPr>
        <b/>
        <sz val="14"/>
        <rFont val="Arial"/>
        <family val="2"/>
      </rPr>
      <t>PSV - Práce a dodávky PSV</t>
    </r>
  </si>
  <si>
    <r>
      <rPr>
        <b/>
        <sz val="12"/>
        <rFont val="Arial"/>
        <family val="2"/>
      </rPr>
      <t>Elektromontáže</t>
    </r>
  </si>
  <si>
    <r>
      <rPr>
        <b/>
        <sz val="10"/>
        <rFont val="Arial"/>
        <family val="2"/>
      </rPr>
      <t>Rozvodné a pojistkové skříně, bezpečnostní zdroj UPS</t>
    </r>
  </si>
  <si>
    <r>
      <rPr>
        <sz val="9"/>
        <rFont val="Microsoft Sans Serif"/>
        <family val="2"/>
      </rPr>
      <t>Doplnění a úprava rozvaděče R1, přesná specifikace viz. níže</t>
    </r>
  </si>
  <si>
    <r>
      <rPr>
        <sz val="9"/>
        <rFont val="Microsoft Sans Serif"/>
        <family val="2"/>
      </rPr>
      <t>ks</t>
    </r>
  </si>
  <si>
    <r>
      <rPr>
        <sz val="9"/>
        <rFont val="Microsoft Sans Serif"/>
        <family val="2"/>
      </rPr>
      <t>Rozvaděč CS2520-150, přesná specifikace viz. níže</t>
    </r>
  </si>
  <si>
    <r>
      <rPr>
        <sz val="9"/>
        <rFont val="Microsoft Sans Serif"/>
        <family val="2"/>
      </rPr>
      <t>Rozvaděč HEP, přesná specifikace viz. níže</t>
    </r>
  </si>
  <si>
    <r>
      <rPr>
        <b/>
        <sz val="10"/>
        <rFont val="Arial"/>
        <family val="2"/>
      </rPr>
      <t>Montáž rozvodných a pojistkových skříní</t>
    </r>
  </si>
  <si>
    <r>
      <rPr>
        <sz val="9"/>
        <rFont val="Microsoft Sans Serif"/>
        <family val="2"/>
      </rPr>
      <t>Montáž rozvaděčů plechových, hliníkových nebo plastových sestava do 100 kg</t>
    </r>
  </si>
  <si>
    <r>
      <rPr>
        <b/>
        <sz val="10"/>
        <rFont val="Arial"/>
        <family val="2"/>
      </rPr>
      <t>Svítidla včetně zdrojů</t>
    </r>
  </si>
  <si>
    <r>
      <rPr>
        <sz val="9"/>
        <rFont val="Microsoft Sans Serif"/>
        <family val="2"/>
      </rPr>
      <t>Svítidlo F1, průmyslové prysazené, např. Modus PL5000L2W4/ND, 34W, IP65, LED</t>
    </r>
  </si>
  <si>
    <r>
      <rPr>
        <sz val="9"/>
        <rFont val="Microsoft Sans Serif"/>
        <family val="2"/>
      </rPr>
      <t>Svítidlo NO, nouzové svítidlo nástěnné, Např. Modus Helios OZN/HEL/B/3/SE/AT/OP, IP65, LED</t>
    </r>
  </si>
  <si>
    <r>
      <rPr>
        <b/>
        <sz val="10"/>
        <rFont val="Arial"/>
        <family val="2"/>
      </rPr>
      <t>Montáž svítidel včetně zdrojů</t>
    </r>
  </si>
  <si>
    <r>
      <rPr>
        <sz val="9"/>
        <rFont val="Microsoft Sans Serif"/>
        <family val="2"/>
      </rPr>
      <t>Montáž svítidla přisazeného včetně krytu</t>
    </r>
  </si>
  <si>
    <r>
      <rPr>
        <b/>
        <sz val="10"/>
        <rFont val="Arial"/>
        <family val="2"/>
      </rPr>
      <t>Kabely a vodiče</t>
    </r>
  </si>
  <si>
    <r>
      <rPr>
        <sz val="9"/>
        <rFont val="Microsoft Sans Serif"/>
        <family val="2"/>
      </rPr>
      <t>CXKH-V 4B*10 B2ca, s1, d0, P60-R</t>
    </r>
  </si>
  <si>
    <r>
      <rPr>
        <sz val="9"/>
        <rFont val="Microsoft Sans Serif"/>
        <family val="2"/>
      </rPr>
      <t>CXKH-V 3C*1,5 B2ca, s1, d0 P60-R</t>
    </r>
  </si>
  <si>
    <r>
      <rPr>
        <sz val="9"/>
        <rFont val="Microsoft Sans Serif"/>
        <family val="2"/>
      </rPr>
      <t>CHAH-R 16 ZŽ B2ca, s1, d0</t>
    </r>
  </si>
  <si>
    <r>
      <rPr>
        <sz val="9"/>
        <rFont val="Microsoft Sans Serif"/>
        <family val="2"/>
      </rPr>
      <t>AlMgSi DN8 izolovaný</t>
    </r>
  </si>
  <si>
    <r>
      <rPr>
        <sz val="9"/>
        <rFont val="Microsoft Sans Serif"/>
        <family val="2"/>
      </rPr>
      <t>Svorka vyrovnání potenciálu do 16mm2</t>
    </r>
  </si>
  <si>
    <r>
      <rPr>
        <b/>
        <sz val="10"/>
        <rFont val="Arial"/>
        <family val="2"/>
      </rPr>
      <t>Montáž kabely, vodiče</t>
    </r>
  </si>
  <si>
    <r>
      <rPr>
        <sz val="9"/>
        <rFont val="Microsoft Sans Serif"/>
        <family val="2"/>
      </rPr>
      <t>Montáž kabelu do 6mm2</t>
    </r>
  </si>
  <si>
    <r>
      <rPr>
        <sz val="9"/>
        <rFont val="Microsoft Sans Serif"/>
        <family val="2"/>
      </rPr>
      <t>Montáž kabelu do 25mm2</t>
    </r>
  </si>
  <si>
    <r>
      <rPr>
        <sz val="9"/>
        <rFont val="Microsoft Sans Serif"/>
        <family val="2"/>
      </rPr>
      <t>Montáž vodiče AlMgSi DN8</t>
    </r>
  </si>
  <si>
    <r>
      <rPr>
        <sz val="9"/>
        <rFont val="Microsoft Sans Serif"/>
        <family val="2"/>
      </rPr>
      <t>Montáž svorek vyrovnání potenciálu do 25mm2</t>
    </r>
  </si>
  <si>
    <r>
      <rPr>
        <b/>
        <sz val="10"/>
        <rFont val="Arial"/>
        <family val="2"/>
      </rPr>
      <t>Úložný a nosný materiál</t>
    </r>
  </si>
  <si>
    <r>
      <rPr>
        <sz val="9"/>
        <rFont val="Microsoft Sans Serif"/>
        <family val="2"/>
      </rPr>
      <t>Kabelový žlab normový např. Kopos KZ 60x75x1,5 (stěna)</t>
    </r>
  </si>
  <si>
    <r>
      <rPr>
        <sz val="9"/>
        <rFont val="Microsoft Sans Serif"/>
        <family val="2"/>
      </rPr>
      <t>Montážní bod KZ 60x75x1,5 na stěnu (ZT10-1x, KPO10-3x, DT-1x,</t>
    </r>
  </si>
  <si>
    <r>
      <rPr>
        <sz val="9"/>
        <rFont val="Microsoft Sans Serif"/>
        <family val="2"/>
      </rPr>
      <t>DT OKO-1x, VS41x45-2x, S10x50-1x, M10-3x, PD10-2x, MZ10-2x, NSM6x10-2x, OPT-1x)</t>
    </r>
  </si>
  <si>
    <r>
      <rPr>
        <sz val="9"/>
        <rFont val="Microsoft Sans Serif"/>
        <family val="2"/>
      </rPr>
      <t>Spojka kabelového žlabu KZ 60X75X1,5 KSBS 50</t>
    </r>
  </si>
  <si>
    <r>
      <rPr>
        <sz val="9"/>
        <rFont val="Microsoft Sans Serif"/>
        <family val="2"/>
      </rPr>
      <t>Oblouk kabelového žlabu KZ 60x50x1,5 O 90x60x50</t>
    </r>
  </si>
  <si>
    <r>
      <rPr>
        <sz val="9"/>
        <rFont val="Microsoft Sans Serif"/>
        <family val="2"/>
      </rPr>
      <t>Kabelový žlab normový např. Kopos KZ 60x75x1,5 (podlaha)</t>
    </r>
  </si>
  <si>
    <r>
      <rPr>
        <sz val="9"/>
        <rFont val="Microsoft Sans Serif"/>
        <family val="2"/>
      </rPr>
      <t>Víko kabelového žlabu KZ 60x75x1,5 V75</t>
    </r>
  </si>
  <si>
    <r>
      <rPr>
        <sz val="9"/>
        <rFont val="Microsoft Sans Serif"/>
        <family val="2"/>
      </rPr>
      <t>Kabelová lívka normová např. Kopos KL 60x200</t>
    </r>
  </si>
  <si>
    <r>
      <rPr>
        <sz val="9"/>
        <rFont val="Microsoft Sans Serif"/>
        <family val="2"/>
      </rPr>
      <t>Montážní bod KL 60x200 (KLSU-2x, NSM6x10-4x, KPO8-2x, OPT-1x)</t>
    </r>
  </si>
  <si>
    <r>
      <rPr>
        <sz val="9"/>
        <rFont val="Microsoft Sans Serif"/>
        <family val="2"/>
      </rPr>
      <t>Příchytka kabelová pro lávku KL 60x200, PKC1 1198</t>
    </r>
  </si>
  <si>
    <r>
      <rPr>
        <sz val="9"/>
        <rFont val="Microsoft Sans Serif"/>
        <family val="2"/>
      </rPr>
      <t>Příchytka kabelová pro lávku KL 60x200, PKC1 1200</t>
    </r>
  </si>
  <si>
    <r>
      <rPr>
        <b/>
        <sz val="10"/>
        <rFont val="Arial"/>
        <family val="2"/>
      </rPr>
      <t>Montáž úložný a nosný materiál</t>
    </r>
  </si>
  <si>
    <r>
      <rPr>
        <sz val="9"/>
        <rFont val="Microsoft Sans Serif"/>
        <family val="2"/>
      </rPr>
      <t>Montáž nabelových žlabů a lávky KZ, KL</t>
    </r>
  </si>
  <si>
    <r>
      <rPr>
        <b/>
        <sz val="10"/>
        <rFont val="Arial"/>
        <family val="2"/>
      </rPr>
      <t>Ostatní instalační materiál</t>
    </r>
  </si>
  <si>
    <r>
      <rPr>
        <sz val="9"/>
        <rFont val="Microsoft Sans Serif"/>
        <family val="2"/>
      </rPr>
      <t>Požární kabelová ucpávka EI60</t>
    </r>
  </si>
  <si>
    <r>
      <rPr>
        <b/>
        <sz val="10"/>
        <rFont val="Arial"/>
        <family val="2"/>
      </rPr>
      <t>Montáž ostatní instalační materiál</t>
    </r>
  </si>
  <si>
    <r>
      <rPr>
        <sz val="9"/>
        <rFont val="Microsoft Sans Serif"/>
        <family val="2"/>
      </rPr>
      <t>Montáž kabelové ucpávky</t>
    </r>
  </si>
  <si>
    <r>
      <rPr>
        <b/>
        <sz val="10"/>
        <rFont val="Arial"/>
        <family val="2"/>
      </rPr>
      <t>Jímací soustava, např. Dehn</t>
    </r>
  </si>
  <si>
    <r>
      <rPr>
        <sz val="9"/>
        <rFont val="Microsoft Sans Serif"/>
        <family val="2"/>
      </rPr>
      <t>AlMgSi DN8</t>
    </r>
  </si>
  <si>
    <r>
      <rPr>
        <sz val="9"/>
        <rFont val="Microsoft Sans Serif"/>
        <family val="2"/>
      </rPr>
      <t>Podpěra jímacího vodiče dle střešní krytiny Al</t>
    </r>
  </si>
  <si>
    <r>
      <rPr>
        <sz val="9"/>
        <rFont val="Microsoft Sans Serif"/>
        <family val="2"/>
      </rPr>
      <t>Antikorozní ochrana, asfaltový sprej</t>
    </r>
  </si>
  <si>
    <r>
      <rPr>
        <sz val="9"/>
        <rFont val="Microsoft Sans Serif"/>
        <family val="2"/>
      </rPr>
      <t>Izolační vzpěra, např. Dehn Iso II 690</t>
    </r>
  </si>
  <si>
    <r>
      <rPr>
        <sz val="9"/>
        <rFont val="Microsoft Sans Serif"/>
        <family val="2"/>
      </rPr>
      <t>Svorka spojovací SS Al</t>
    </r>
  </si>
  <si>
    <r>
      <rPr>
        <sz val="9"/>
        <rFont val="Microsoft Sans Serif"/>
        <family val="2"/>
      </rPr>
      <t>Svorka zemnící SR03 Al</t>
    </r>
  </si>
  <si>
    <r>
      <rPr>
        <b/>
        <sz val="10"/>
        <rFont val="Arial"/>
        <family val="2"/>
      </rPr>
      <t>Montáž kabely, vodiče a jímací soustava</t>
    </r>
  </si>
  <si>
    <r>
      <rPr>
        <sz val="9"/>
        <rFont val="Microsoft Sans Serif"/>
        <family val="2"/>
      </rPr>
      <t>Montáž vodiče do DN10, 30/4 vč. jímací soustavy</t>
    </r>
  </si>
  <si>
    <r>
      <rPr>
        <sz val="9"/>
        <rFont val="Microsoft Sans Serif"/>
        <family val="2"/>
      </rPr>
      <t>Montáž svorek jímací soustavy</t>
    </r>
  </si>
  <si>
    <r>
      <rPr>
        <sz val="9"/>
        <rFont val="Microsoft Sans Serif"/>
        <family val="2"/>
      </rPr>
      <t>Montáž podpěry jímacího vodiče</t>
    </r>
  </si>
  <si>
    <r>
      <rPr>
        <sz val="9"/>
        <rFont val="Microsoft Sans Serif"/>
        <family val="2"/>
      </rPr>
      <t>Montáž izolační vzpěry</t>
    </r>
  </si>
  <si>
    <r>
      <rPr>
        <b/>
        <sz val="14"/>
        <rFont val="Arial"/>
        <family val="2"/>
      </rPr>
      <t>Rekapitulace VRN:</t>
    </r>
  </si>
  <si>
    <r>
      <rPr>
        <b/>
        <sz val="12"/>
        <rFont val="Arial"/>
        <family val="2"/>
      </rPr>
      <t>VRN3 - Zařízení staveniště</t>
    </r>
  </si>
  <si>
    <r>
      <rPr>
        <b/>
        <sz val="12"/>
        <rFont val="Arial"/>
        <family val="2"/>
      </rPr>
      <t>VRN4 - Inženýrská činnost</t>
    </r>
  </si>
  <si>
    <r>
      <rPr>
        <b/>
        <sz val="12"/>
        <rFont val="Arial"/>
        <family val="2"/>
      </rPr>
      <t>VRN6 - Územní vlivy</t>
    </r>
  </si>
  <si>
    <r>
      <rPr>
        <b/>
        <sz val="12"/>
        <rFont val="Arial"/>
        <family val="2"/>
      </rPr>
      <t>VRN7 - Provozní vlivy</t>
    </r>
  </si>
  <si>
    <r>
      <rPr>
        <b/>
        <sz val="14"/>
        <rFont val="Arial"/>
        <family val="2"/>
      </rPr>
      <t>Celkem vedlejší rozpočtové náklady VRN</t>
    </r>
  </si>
  <si>
    <r>
      <rPr>
        <sz val="9"/>
        <rFont val="Microsoft Sans Serif"/>
        <family val="2"/>
      </rPr>
      <t>Zařízení staveniště</t>
    </r>
  </si>
  <si>
    <r>
      <rPr>
        <sz val="9"/>
        <rFont val="Trebuchet MS"/>
        <family val="2"/>
      </rPr>
      <t>%</t>
    </r>
  </si>
  <si>
    <r>
      <rPr>
        <sz val="9"/>
        <rFont val="Trebuchet MS"/>
        <family val="2"/>
      </rPr>
      <t>Revize</t>
    </r>
  </si>
  <si>
    <r>
      <rPr>
        <sz val="9"/>
        <rFont val="Trebuchet MS"/>
        <family val="2"/>
      </rPr>
      <t>hod</t>
    </r>
  </si>
  <si>
    <r>
      <rPr>
        <sz val="9"/>
        <rFont val="Microsoft Sans Serif"/>
        <family val="2"/>
      </rPr>
      <t>Kompletační a koordinační činnost</t>
    </r>
  </si>
  <si>
    <r>
      <rPr>
        <sz val="9"/>
        <rFont val="Microsoft Sans Serif"/>
        <family val="2"/>
      </rPr>
      <t>Demontáž stávající instalace, odvoz materiálu, recyklace</t>
    </r>
  </si>
  <si>
    <r>
      <rPr>
        <sz val="9"/>
        <rFont val="Microsoft Sans Serif"/>
        <family val="2"/>
      </rPr>
      <t>Mimostaveništní doprava materiálů</t>
    </r>
  </si>
  <si>
    <r>
      <rPr>
        <sz val="9"/>
        <rFont val="Microsoft Sans Serif"/>
        <family val="2"/>
      </rPr>
      <t>Provozní vlivy</t>
    </r>
  </si>
  <si>
    <r>
      <rPr>
        <sz val="9"/>
        <rFont val="Trebuchet MS"/>
        <family val="2"/>
      </rPr>
      <t>kpl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</si>
</sst>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rgb="FF000000"/>
      <name val="Times New Roman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Microsoft Sans Serif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rgb="FF000000"/>
      <name val="Microsoft Sans Serif"/>
      <family val="2"/>
    </font>
    <font>
      <sz val="1"/>
      <color rgb="FF000000"/>
      <name val="Microsoft Sans Serif"/>
      <family val="2"/>
    </font>
    <font>
      <sz val="9"/>
      <name val="Trebuchet MS"/>
      <family val="2"/>
    </font>
    <font>
      <sz val="9"/>
      <color rgb="FF000000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theme="6" tint="0.5999900102615356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4" fillId="0" borderId="3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2" fontId="7" fillId="0" borderId="3" xfId="0" applyNumberFormat="1" applyFont="1" applyFill="1" applyBorder="1" applyAlignment="1">
      <alignment horizontal="right" vertical="top" shrinkToFi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top" wrapText="1"/>
    </xf>
    <xf numFmtId="2" fontId="10" fillId="0" borderId="3" xfId="0" applyNumberFormat="1" applyFont="1" applyFill="1" applyBorder="1" applyAlignment="1">
      <alignment horizontal="right" vertical="top" shrinkToFit="1"/>
    </xf>
    <xf numFmtId="0" fontId="4" fillId="3" borderId="3" xfId="0" applyFont="1" applyFill="1" applyBorder="1" applyAlignment="1" applyProtection="1">
      <alignment horizontal="right" vertical="top" wrapText="1"/>
      <protection locked="0"/>
    </xf>
    <xf numFmtId="0" fontId="0" fillId="0" borderId="7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2" fillId="0" borderId="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2" fontId="7" fillId="0" borderId="4" xfId="0" applyNumberFormat="1" applyFont="1" applyFill="1" applyBorder="1" applyAlignment="1">
      <alignment horizontal="right" vertical="top" shrinkToFit="1"/>
    </xf>
    <xf numFmtId="2" fontId="7" fillId="0" borderId="5" xfId="0" applyNumberFormat="1" applyFont="1" applyFill="1" applyBorder="1" applyAlignment="1">
      <alignment horizontal="right" vertical="top" shrinkToFit="1"/>
    </xf>
    <xf numFmtId="0" fontId="4" fillId="3" borderId="4" xfId="0" applyFont="1" applyFill="1" applyBorder="1" applyAlignment="1" applyProtection="1">
      <alignment horizontal="right" vertical="top" wrapText="1"/>
      <protection locked="0"/>
    </xf>
    <xf numFmtId="0" fontId="4" fillId="3" borderId="5" xfId="0" applyFont="1" applyFill="1" applyBorder="1" applyAlignment="1" applyProtection="1">
      <alignment horizontal="right" vertical="top" wrapText="1"/>
      <protection locked="0"/>
    </xf>
    <xf numFmtId="0" fontId="4" fillId="0" borderId="4" xfId="0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right" vertical="top" wrapText="1"/>
    </xf>
    <xf numFmtId="1" fontId="8" fillId="0" borderId="6" xfId="0" applyNumberFormat="1" applyFont="1" applyFill="1" applyBorder="1" applyAlignment="1">
      <alignment horizont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409575</xdr:rowOff>
    </xdr:from>
    <xdr:ext cx="6867525" cy="38100"/>
    <xdr:sp macro="" textlink="">
      <xdr:nvSpPr>
        <xdr:cNvPr id="17" name="Shape 17"/>
        <xdr:cNvSpPr/>
      </xdr:nvSpPr>
      <xdr:spPr>
        <a:xfrm>
          <a:off x="0" y="1905000"/>
          <a:ext cx="6867525" cy="38100"/>
        </a:xfrm>
        <a:custGeom>
          <a:avLst/>
          <a:gdLst/>
          <a:ahLst/>
          <a:cxnLst/>
          <a:rect l="0" t="0" r="0" b="0"/>
          <a:pathLst>
            <a:path h="36830" w="6868795">
              <a:moveTo>
                <a:pt x="6868414" y="0"/>
              </a:moveTo>
              <a:lnTo>
                <a:pt x="0" y="0"/>
              </a:lnTo>
              <a:lnTo>
                <a:pt x="0" y="36575"/>
              </a:lnTo>
              <a:lnTo>
                <a:pt x="6868414" y="36575"/>
              </a:lnTo>
              <a:lnTo>
                <a:pt x="6868414" y="0"/>
              </a:lnTo>
              <a:close/>
            </a:path>
          </a:pathLst>
        </a:custGeom>
        <a:solidFill>
          <a:srgbClr val="000000"/>
        </a:solidFill>
        <a:ln>
          <a:headEnd type="none"/>
          <a:tailEnd type="none"/>
        </a:ln>
      </xdr:spPr>
    </xdr:sp>
    <xdr:clientData/>
  </xdr:oneCellAnchor>
  <xdr:oneCellAnchor>
    <xdr:from>
      <xdr:col>0</xdr:col>
      <xdr:colOff>304800</xdr:colOff>
      <xdr:row>23</xdr:row>
      <xdr:rowOff>0</xdr:rowOff>
    </xdr:from>
    <xdr:ext cx="6867525" cy="38100"/>
    <xdr:sp macro="" textlink="">
      <xdr:nvSpPr>
        <xdr:cNvPr id="18" name="Shape 18"/>
        <xdr:cNvSpPr/>
      </xdr:nvSpPr>
      <xdr:spPr>
        <a:xfrm>
          <a:off x="304800" y="6334125"/>
          <a:ext cx="6867525" cy="38100"/>
        </a:xfrm>
        <a:custGeom>
          <a:avLst/>
          <a:gdLst/>
          <a:ahLst/>
          <a:cxnLst/>
          <a:rect l="0" t="0" r="0" b="0"/>
          <a:pathLst>
            <a:path h="36830" w="6868795">
              <a:moveTo>
                <a:pt x="6868414" y="0"/>
              </a:moveTo>
              <a:lnTo>
                <a:pt x="0" y="0"/>
              </a:lnTo>
              <a:lnTo>
                <a:pt x="0" y="36574"/>
              </a:lnTo>
              <a:lnTo>
                <a:pt x="6868414" y="36574"/>
              </a:lnTo>
              <a:lnTo>
                <a:pt x="6868414" y="0"/>
              </a:lnTo>
              <a:close/>
            </a:path>
          </a:pathLst>
        </a:custGeom>
        <a:solidFill>
          <a:srgbClr val="000000"/>
        </a:solidFill>
        <a:ln>
          <a:headEnd type="none"/>
          <a:tailEnd type="none"/>
        </a:ln>
      </xdr:spPr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 topLeftCell="A1">
      <selection activeCell="D22" activeCellId="3" sqref="D11 D12 D16:D18 D22"/>
    </sheetView>
  </sheetViews>
  <sheetFormatPr defaultColWidth="9.33203125" defaultRowHeight="12.75"/>
  <cols>
    <col min="1" max="1" width="80.16015625" style="0" customWidth="1"/>
    <col min="2" max="2" width="6.66015625" style="0" customWidth="1"/>
    <col min="3" max="3" width="9.5" style="0" customWidth="1"/>
    <col min="4" max="4" width="12.66015625" style="0" customWidth="1"/>
    <col min="5" max="5" width="16.5" style="0" customWidth="1"/>
  </cols>
  <sheetData>
    <row r="1" spans="1:5" ht="31.95" customHeight="1">
      <c r="A1" s="23" t="s">
        <v>0</v>
      </c>
      <c r="B1" s="23"/>
      <c r="C1" s="23"/>
      <c r="D1" s="23"/>
      <c r="E1" s="23"/>
    </row>
    <row r="2" spans="1:5" ht="17.25" customHeight="1">
      <c r="A2" s="3" t="s">
        <v>1</v>
      </c>
      <c r="B2" s="2"/>
      <c r="C2" s="2"/>
      <c r="D2" s="4"/>
      <c r="E2" s="5">
        <f>E8</f>
        <v>0</v>
      </c>
    </row>
    <row r="3" spans="1:5" ht="17.25" customHeight="1">
      <c r="A3" s="3" t="s">
        <v>2</v>
      </c>
      <c r="B3" s="2"/>
      <c r="C3" s="2"/>
      <c r="D3" s="4"/>
      <c r="E3" s="5">
        <f>'Table 3'!E1</f>
        <v>0</v>
      </c>
    </row>
    <row r="4" spans="1:5" ht="17.25" customHeight="1">
      <c r="A4" s="3" t="s">
        <v>3</v>
      </c>
      <c r="B4" s="2"/>
      <c r="C4" s="2"/>
      <c r="D4" s="4"/>
      <c r="E4" s="5">
        <f>'Table 4'!E7</f>
        <v>0</v>
      </c>
    </row>
    <row r="5" spans="1:5" ht="15.3" customHeight="1">
      <c r="A5" s="24"/>
      <c r="B5" s="24"/>
      <c r="C5" s="24"/>
      <c r="D5" s="24"/>
      <c r="E5" s="24"/>
    </row>
    <row r="6" spans="1:5" ht="19.5" customHeight="1">
      <c r="A6" s="23" t="s">
        <v>4</v>
      </c>
      <c r="B6" s="23"/>
      <c r="C6" s="23"/>
      <c r="D6" s="25"/>
      <c r="E6" s="6">
        <f>SUM(E2:E4)</f>
        <v>0</v>
      </c>
    </row>
    <row r="7" spans="1:5" ht="49.2" customHeight="1">
      <c r="A7" s="26" t="s">
        <v>5</v>
      </c>
      <c r="B7" s="26"/>
      <c r="C7" s="26"/>
      <c r="D7" s="26"/>
      <c r="E7" s="26"/>
    </row>
    <row r="8" spans="1:5" ht="19.5" customHeight="1">
      <c r="A8" s="23" t="s">
        <v>6</v>
      </c>
      <c r="B8" s="23"/>
      <c r="C8" s="23"/>
      <c r="D8" s="25"/>
      <c r="E8" s="7">
        <f>E13+E19+E23</f>
        <v>0</v>
      </c>
    </row>
    <row r="9" spans="1:5" ht="45" customHeight="1">
      <c r="A9" s="22" t="s">
        <v>7</v>
      </c>
      <c r="B9" s="22"/>
      <c r="C9" s="22"/>
      <c r="D9" s="22"/>
      <c r="E9" s="22"/>
    </row>
    <row r="10" spans="1:5" ht="15.3" customHeight="1">
      <c r="A10" s="8" t="s">
        <v>8</v>
      </c>
      <c r="B10" s="8" t="s">
        <v>9</v>
      </c>
      <c r="C10" s="6" t="s">
        <v>10</v>
      </c>
      <c r="D10" s="8" t="s">
        <v>11</v>
      </c>
      <c r="E10" s="8" t="s">
        <v>12</v>
      </c>
    </row>
    <row r="11" spans="1:5" ht="14.55" customHeight="1">
      <c r="A11" s="9" t="s">
        <v>13</v>
      </c>
      <c r="B11" s="9" t="s">
        <v>14</v>
      </c>
      <c r="C11" s="10">
        <v>0.5</v>
      </c>
      <c r="D11" s="19">
        <v>0</v>
      </c>
      <c r="E11" s="5">
        <f>D11*C11</f>
        <v>0</v>
      </c>
    </row>
    <row r="12" spans="1:5" ht="15.3" customHeight="1">
      <c r="A12" s="9" t="s">
        <v>15</v>
      </c>
      <c r="B12" s="9" t="s">
        <v>16</v>
      </c>
      <c r="C12" s="10">
        <v>1</v>
      </c>
      <c r="D12" s="19">
        <v>0</v>
      </c>
      <c r="E12" s="5">
        <f>D12*C12</f>
        <v>0</v>
      </c>
    </row>
    <row r="13" spans="1:5" ht="15.3" customHeight="1">
      <c r="A13" s="20"/>
      <c r="B13" s="20"/>
      <c r="C13" s="20"/>
      <c r="D13" s="21"/>
      <c r="E13" s="7">
        <f>SUM(E11:E12)</f>
        <v>0</v>
      </c>
    </row>
    <row r="14" spans="1:5" ht="45" customHeight="1">
      <c r="A14" s="22"/>
      <c r="B14" s="22"/>
      <c r="C14" s="22"/>
      <c r="D14" s="22"/>
      <c r="E14" s="22"/>
    </row>
    <row r="15" spans="1:5" ht="15.3" customHeight="1">
      <c r="A15" s="8" t="s">
        <v>8</v>
      </c>
      <c r="B15" s="8" t="s">
        <v>9</v>
      </c>
      <c r="C15" s="6" t="s">
        <v>10</v>
      </c>
      <c r="D15" s="8" t="s">
        <v>11</v>
      </c>
      <c r="E15" s="8" t="s">
        <v>12</v>
      </c>
    </row>
    <row r="16" spans="1:5" ht="14.55" customHeight="1">
      <c r="A16" s="9" t="s">
        <v>17</v>
      </c>
      <c r="B16" s="9" t="s">
        <v>18</v>
      </c>
      <c r="C16" s="10">
        <v>0.5</v>
      </c>
      <c r="D16" s="19">
        <v>0</v>
      </c>
      <c r="E16" s="5">
        <f>D16*C16</f>
        <v>0</v>
      </c>
    </row>
    <row r="17" spans="1:5" ht="14.55" customHeight="1">
      <c r="A17" s="9" t="s">
        <v>19</v>
      </c>
      <c r="B17" s="9" t="s">
        <v>20</v>
      </c>
      <c r="C17" s="10">
        <v>50</v>
      </c>
      <c r="D17" s="19">
        <v>0</v>
      </c>
      <c r="E17" s="5">
        <f aca="true" t="shared" si="0" ref="E17:E18">D17*C17</f>
        <v>0</v>
      </c>
    </row>
    <row r="18" spans="1:5" ht="15.3" customHeight="1">
      <c r="A18" s="9" t="s">
        <v>21</v>
      </c>
      <c r="B18" s="9" t="s">
        <v>18</v>
      </c>
      <c r="C18" s="10">
        <v>0.5</v>
      </c>
      <c r="D18" s="19">
        <v>0</v>
      </c>
      <c r="E18" s="5">
        <f t="shared" si="0"/>
        <v>0</v>
      </c>
    </row>
    <row r="19" spans="1:5" ht="15.3" customHeight="1">
      <c r="A19" s="20"/>
      <c r="B19" s="20"/>
      <c r="C19" s="20"/>
      <c r="D19" s="21"/>
      <c r="E19" s="7">
        <f>SUM(E16:E18)</f>
        <v>0</v>
      </c>
    </row>
    <row r="20" spans="1:5" ht="45" customHeight="1">
      <c r="A20" s="22" t="s">
        <v>22</v>
      </c>
      <c r="B20" s="22"/>
      <c r="C20" s="22"/>
      <c r="D20" s="22"/>
      <c r="E20" s="22"/>
    </row>
    <row r="21" spans="1:5" ht="15.3" customHeight="1">
      <c r="A21" s="8" t="s">
        <v>8</v>
      </c>
      <c r="B21" s="8" t="s">
        <v>9</v>
      </c>
      <c r="C21" s="6" t="s">
        <v>10</v>
      </c>
      <c r="D21" s="8" t="s">
        <v>11</v>
      </c>
      <c r="E21" s="8" t="s">
        <v>12</v>
      </c>
    </row>
    <row r="22" spans="1:5" ht="15.3" customHeight="1">
      <c r="A22" s="9" t="s">
        <v>23</v>
      </c>
      <c r="B22" s="9" t="s">
        <v>18</v>
      </c>
      <c r="C22" s="10">
        <v>2</v>
      </c>
      <c r="D22" s="19">
        <v>0</v>
      </c>
      <c r="E22" s="5">
        <f>D22*C22</f>
        <v>0</v>
      </c>
    </row>
    <row r="23" spans="1:5" ht="15.3" customHeight="1">
      <c r="A23" s="20"/>
      <c r="B23" s="20"/>
      <c r="C23" s="20"/>
      <c r="D23" s="21"/>
      <c r="E23" s="7">
        <f>SUM(E22)</f>
        <v>0</v>
      </c>
    </row>
    <row r="24" ht="3" customHeight="1"/>
  </sheetData>
  <sheetProtection algorithmName="SHA-512" hashValue="6XMyeqfbV9S/2hgWG4Iqk5gOnS5UjU8yxNV0Gyw9YussBzUxtRqsnUTbf9Ll9Jkg2C9zFCfAbeIukJUaIX7gKg==" saltValue="zmLh/venSwybwc/NMVmmYA==" spinCount="100000" sheet="1" objects="1" scenarios="1"/>
  <mergeCells count="11">
    <mergeCell ref="A1:E1"/>
    <mergeCell ref="A5:E5"/>
    <mergeCell ref="A6:D6"/>
    <mergeCell ref="A7:E7"/>
    <mergeCell ref="A8:D8"/>
    <mergeCell ref="A23:D23"/>
    <mergeCell ref="A9:E9"/>
    <mergeCell ref="A13:D13"/>
    <mergeCell ref="A14:E14"/>
    <mergeCell ref="A19:D19"/>
    <mergeCell ref="A20:E2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 topLeftCell="A1">
      <selection activeCell="D4" activeCellId="11" sqref="D73:D76 D64:D69 D60 D56 D52 D38:D48 D31:D34 D23:D27 D19 D14:D15 D10 D4:D6"/>
    </sheetView>
  </sheetViews>
  <sheetFormatPr defaultColWidth="9.33203125" defaultRowHeight="12.75"/>
  <cols>
    <col min="1" max="1" width="80.16015625" style="0" customWidth="1"/>
    <col min="2" max="2" width="6.66015625" style="0" customWidth="1"/>
    <col min="3" max="3" width="9.5" style="0" customWidth="1"/>
    <col min="4" max="4" width="12.66015625" style="0" customWidth="1"/>
    <col min="5" max="5" width="16.5" style="0" customWidth="1"/>
  </cols>
  <sheetData>
    <row r="1" spans="1:5" ht="19.5" customHeight="1">
      <c r="A1" s="23" t="s">
        <v>24</v>
      </c>
      <c r="B1" s="23"/>
      <c r="C1" s="23"/>
      <c r="D1" s="25"/>
      <c r="E1" s="7">
        <f>E7+E11+E16+E20+E28+E35+E49+E53+E57+E61+E70+E77</f>
        <v>0</v>
      </c>
    </row>
    <row r="2" spans="1:5" ht="63.3" customHeight="1">
      <c r="A2" s="22" t="s">
        <v>25</v>
      </c>
      <c r="B2" s="22"/>
      <c r="C2" s="22"/>
      <c r="D2" s="22"/>
      <c r="E2" s="22"/>
    </row>
    <row r="3" spans="1:5" ht="15.3" customHeight="1">
      <c r="A3" s="8" t="s">
        <v>26</v>
      </c>
      <c r="B3" s="8" t="s">
        <v>9</v>
      </c>
      <c r="C3" s="6" t="s">
        <v>10</v>
      </c>
      <c r="D3" s="8" t="s">
        <v>11</v>
      </c>
      <c r="E3" s="8" t="s">
        <v>12</v>
      </c>
    </row>
    <row r="4" spans="1:5" ht="14.55" customHeight="1">
      <c r="A4" s="9" t="s">
        <v>27</v>
      </c>
      <c r="B4" s="9" t="s">
        <v>28</v>
      </c>
      <c r="C4" s="10">
        <v>1</v>
      </c>
      <c r="D4" s="19">
        <v>0</v>
      </c>
      <c r="E4" s="5">
        <f>D4*C4</f>
        <v>0</v>
      </c>
    </row>
    <row r="5" spans="1:5" ht="14.55" customHeight="1">
      <c r="A5" s="9" t="s">
        <v>29</v>
      </c>
      <c r="B5" s="9" t="s">
        <v>28</v>
      </c>
      <c r="C5" s="10">
        <v>1</v>
      </c>
      <c r="D5" s="19">
        <v>0</v>
      </c>
      <c r="E5" s="5">
        <f aca="true" t="shared" si="0" ref="E5:E6">D5*C5</f>
        <v>0</v>
      </c>
    </row>
    <row r="6" spans="1:5" ht="15.3" customHeight="1">
      <c r="A6" s="9" t="s">
        <v>30</v>
      </c>
      <c r="B6" s="9" t="s">
        <v>28</v>
      </c>
      <c r="C6" s="10">
        <v>1</v>
      </c>
      <c r="D6" s="19">
        <v>0</v>
      </c>
      <c r="E6" s="5">
        <f t="shared" si="0"/>
        <v>0</v>
      </c>
    </row>
    <row r="7" spans="1:5" ht="15.3" customHeight="1">
      <c r="A7" s="20"/>
      <c r="B7" s="20"/>
      <c r="C7" s="20"/>
      <c r="D7" s="21"/>
      <c r="E7" s="7">
        <f>SUM(E4:E6)</f>
        <v>0</v>
      </c>
    </row>
    <row r="8" spans="1:5" ht="47.25" customHeight="1">
      <c r="A8" s="36">
        <v>11</v>
      </c>
      <c r="B8" s="36"/>
      <c r="C8" s="36"/>
      <c r="D8" s="36"/>
      <c r="E8" s="36"/>
    </row>
    <row r="9" spans="1:5" ht="15.3" customHeight="1">
      <c r="A9" s="8" t="s">
        <v>31</v>
      </c>
      <c r="B9" s="8" t="s">
        <v>9</v>
      </c>
      <c r="C9" s="6" t="s">
        <v>10</v>
      </c>
      <c r="D9" s="8" t="s">
        <v>11</v>
      </c>
      <c r="E9" s="8" t="s">
        <v>12</v>
      </c>
    </row>
    <row r="10" spans="1:5" ht="15.3" customHeight="1">
      <c r="A10" s="9" t="s">
        <v>32</v>
      </c>
      <c r="B10" s="9" t="s">
        <v>28</v>
      </c>
      <c r="C10" s="10">
        <v>3</v>
      </c>
      <c r="D10" s="19">
        <v>0</v>
      </c>
      <c r="E10" s="5">
        <f>D10*C10</f>
        <v>0</v>
      </c>
    </row>
    <row r="11" spans="1:5" ht="15.3" customHeight="1">
      <c r="A11" s="20"/>
      <c r="B11" s="20"/>
      <c r="C11" s="20"/>
      <c r="D11" s="21"/>
      <c r="E11" s="7">
        <f>SUM(E10)</f>
        <v>0</v>
      </c>
    </row>
    <row r="12" spans="1:5" ht="15.3" customHeight="1">
      <c r="A12" s="27"/>
      <c r="B12" s="27"/>
      <c r="C12" s="27"/>
      <c r="D12" s="27"/>
      <c r="E12" s="27"/>
    </row>
    <row r="13" spans="1:5" ht="15.3" customHeight="1">
      <c r="A13" s="8" t="s">
        <v>33</v>
      </c>
      <c r="B13" s="8" t="s">
        <v>9</v>
      </c>
      <c r="C13" s="6" t="s">
        <v>10</v>
      </c>
      <c r="D13" s="8" t="s">
        <v>11</v>
      </c>
      <c r="E13" s="8" t="s">
        <v>12</v>
      </c>
    </row>
    <row r="14" spans="1:5" ht="14.55" customHeight="1">
      <c r="A14" s="9" t="s">
        <v>34</v>
      </c>
      <c r="B14" s="9" t="s">
        <v>28</v>
      </c>
      <c r="C14" s="10">
        <v>2</v>
      </c>
      <c r="D14" s="19">
        <v>0</v>
      </c>
      <c r="E14" s="5">
        <f>D14*C14</f>
        <v>0</v>
      </c>
    </row>
    <row r="15" spans="1:5" ht="15.3" customHeight="1">
      <c r="A15" s="9" t="s">
        <v>35</v>
      </c>
      <c r="B15" s="9" t="s">
        <v>28</v>
      </c>
      <c r="C15" s="10">
        <v>1</v>
      </c>
      <c r="D15" s="19">
        <v>0</v>
      </c>
      <c r="E15" s="5">
        <f>D15*C15</f>
        <v>0</v>
      </c>
    </row>
    <row r="16" spans="1:5" ht="15.3" customHeight="1">
      <c r="A16" s="20"/>
      <c r="B16" s="20"/>
      <c r="C16" s="20"/>
      <c r="D16" s="21"/>
      <c r="E16" s="7">
        <f>SUM(E14:E15)</f>
        <v>0</v>
      </c>
    </row>
    <row r="17" spans="1:5" ht="15.3" customHeight="1">
      <c r="A17" s="27"/>
      <c r="B17" s="27"/>
      <c r="C17" s="27"/>
      <c r="D17" s="27"/>
      <c r="E17" s="27"/>
    </row>
    <row r="18" spans="1:5" ht="15.3" customHeight="1">
      <c r="A18" s="8" t="s">
        <v>36</v>
      </c>
      <c r="B18" s="8" t="s">
        <v>9</v>
      </c>
      <c r="C18" s="6" t="s">
        <v>10</v>
      </c>
      <c r="D18" s="8" t="s">
        <v>11</v>
      </c>
      <c r="E18" s="8" t="s">
        <v>12</v>
      </c>
    </row>
    <row r="19" spans="1:5" ht="15.3" customHeight="1">
      <c r="A19" s="9" t="s">
        <v>37</v>
      </c>
      <c r="B19" s="9" t="s">
        <v>28</v>
      </c>
      <c r="C19" s="10">
        <v>3</v>
      </c>
      <c r="D19" s="19">
        <v>0</v>
      </c>
      <c r="E19" s="5">
        <f>D19*C19</f>
        <v>0</v>
      </c>
    </row>
    <row r="20" spans="1:5" ht="15.3" customHeight="1">
      <c r="A20" s="20"/>
      <c r="B20" s="20"/>
      <c r="C20" s="20"/>
      <c r="D20" s="21"/>
      <c r="E20" s="5">
        <f>SUM(E19)</f>
        <v>0</v>
      </c>
    </row>
    <row r="21" spans="1:5" ht="15.3" customHeight="1">
      <c r="A21" s="27"/>
      <c r="B21" s="27"/>
      <c r="C21" s="27"/>
      <c r="D21" s="27"/>
      <c r="E21" s="27"/>
    </row>
    <row r="22" spans="1:5" ht="15.3" customHeight="1">
      <c r="A22" s="8" t="s">
        <v>38</v>
      </c>
      <c r="B22" s="8" t="s">
        <v>9</v>
      </c>
      <c r="C22" s="6" t="s">
        <v>10</v>
      </c>
      <c r="D22" s="8" t="s">
        <v>11</v>
      </c>
      <c r="E22" s="8" t="s">
        <v>12</v>
      </c>
    </row>
    <row r="23" spans="1:5" ht="14.55" customHeight="1">
      <c r="A23" s="9" t="s">
        <v>39</v>
      </c>
      <c r="B23" s="9" t="s">
        <v>16</v>
      </c>
      <c r="C23" s="10">
        <v>50</v>
      </c>
      <c r="D23" s="19">
        <v>0</v>
      </c>
      <c r="E23" s="5">
        <f>D23*C23</f>
        <v>0</v>
      </c>
    </row>
    <row r="24" spans="1:5" ht="14.55" customHeight="1">
      <c r="A24" s="9" t="s">
        <v>40</v>
      </c>
      <c r="B24" s="9" t="s">
        <v>16</v>
      </c>
      <c r="C24" s="10">
        <v>20</v>
      </c>
      <c r="D24" s="19">
        <v>0</v>
      </c>
      <c r="E24" s="5">
        <f aca="true" t="shared" si="1" ref="E24:E27">D24*C24</f>
        <v>0</v>
      </c>
    </row>
    <row r="25" spans="1:5" ht="14.55" customHeight="1">
      <c r="A25" s="9" t="s">
        <v>41</v>
      </c>
      <c r="B25" s="9" t="s">
        <v>16</v>
      </c>
      <c r="C25" s="10">
        <v>30</v>
      </c>
      <c r="D25" s="19">
        <v>0</v>
      </c>
      <c r="E25" s="5">
        <f t="shared" si="1"/>
        <v>0</v>
      </c>
    </row>
    <row r="26" spans="1:5" ht="14.55" customHeight="1">
      <c r="A26" s="9" t="s">
        <v>42</v>
      </c>
      <c r="B26" s="9" t="s">
        <v>16</v>
      </c>
      <c r="C26" s="10">
        <v>30</v>
      </c>
      <c r="D26" s="19">
        <v>0</v>
      </c>
      <c r="E26" s="5">
        <f t="shared" si="1"/>
        <v>0</v>
      </c>
    </row>
    <row r="27" spans="1:5" ht="14.55" customHeight="1">
      <c r="A27" s="9" t="s">
        <v>43</v>
      </c>
      <c r="B27" s="9" t="s">
        <v>28</v>
      </c>
      <c r="C27" s="10">
        <v>5</v>
      </c>
      <c r="D27" s="19">
        <v>0</v>
      </c>
      <c r="E27" s="5">
        <f t="shared" si="1"/>
        <v>0</v>
      </c>
    </row>
    <row r="28" spans="1:5" ht="15.3" customHeight="1">
      <c r="A28" s="20"/>
      <c r="B28" s="20"/>
      <c r="C28" s="20"/>
      <c r="D28" s="21"/>
      <c r="E28" s="7">
        <f>SUM(E23:E27)</f>
        <v>0</v>
      </c>
    </row>
    <row r="29" spans="1:5" ht="15.3" customHeight="1">
      <c r="A29" s="27"/>
      <c r="B29" s="27"/>
      <c r="C29" s="27"/>
      <c r="D29" s="27"/>
      <c r="E29" s="27"/>
    </row>
    <row r="30" spans="1:5" ht="15.3" customHeight="1">
      <c r="A30" s="8" t="s">
        <v>44</v>
      </c>
      <c r="B30" s="8" t="s">
        <v>9</v>
      </c>
      <c r="C30" s="6" t="s">
        <v>10</v>
      </c>
      <c r="D30" s="8" t="s">
        <v>11</v>
      </c>
      <c r="E30" s="8" t="s">
        <v>12</v>
      </c>
    </row>
    <row r="31" spans="1:5" ht="14.55" customHeight="1">
      <c r="A31" s="9" t="s">
        <v>45</v>
      </c>
      <c r="B31" s="9" t="s">
        <v>16</v>
      </c>
      <c r="C31" s="10">
        <v>20</v>
      </c>
      <c r="D31" s="19">
        <v>0</v>
      </c>
      <c r="E31" s="5">
        <f>D31*C31</f>
        <v>0</v>
      </c>
    </row>
    <row r="32" spans="1:5" ht="14.55" customHeight="1">
      <c r="A32" s="9" t="s">
        <v>46</v>
      </c>
      <c r="B32" s="9" t="s">
        <v>16</v>
      </c>
      <c r="C32" s="10">
        <v>80</v>
      </c>
      <c r="D32" s="19">
        <v>0</v>
      </c>
      <c r="E32" s="5">
        <f aca="true" t="shared" si="2" ref="E32:E34">D32*C32</f>
        <v>0</v>
      </c>
    </row>
    <row r="33" spans="1:5" ht="14.55" customHeight="1">
      <c r="A33" s="9" t="s">
        <v>47</v>
      </c>
      <c r="B33" s="9" t="s">
        <v>16</v>
      </c>
      <c r="C33" s="10">
        <v>30</v>
      </c>
      <c r="D33" s="19">
        <v>0</v>
      </c>
      <c r="E33" s="5">
        <f t="shared" si="2"/>
        <v>0</v>
      </c>
    </row>
    <row r="34" spans="1:5" ht="15.3" customHeight="1">
      <c r="A34" s="9" t="s">
        <v>48</v>
      </c>
      <c r="B34" s="9" t="s">
        <v>28</v>
      </c>
      <c r="C34" s="10">
        <v>5</v>
      </c>
      <c r="D34" s="19">
        <v>0</v>
      </c>
      <c r="E34" s="5">
        <f t="shared" si="2"/>
        <v>0</v>
      </c>
    </row>
    <row r="35" spans="1:5" ht="15.3" customHeight="1">
      <c r="A35" s="20">
        <v>0</v>
      </c>
      <c r="B35" s="20"/>
      <c r="C35" s="20"/>
      <c r="D35" s="21"/>
      <c r="E35" s="7">
        <f>SUM(E31:E34)</f>
        <v>0</v>
      </c>
    </row>
    <row r="36" spans="1:5" ht="15.3" customHeight="1">
      <c r="A36" s="27"/>
      <c r="B36" s="27"/>
      <c r="C36" s="27"/>
      <c r="D36" s="27"/>
      <c r="E36" s="27"/>
    </row>
    <row r="37" spans="1:5" ht="15.3" customHeight="1">
      <c r="A37" s="8" t="s">
        <v>49</v>
      </c>
      <c r="B37" s="8" t="s">
        <v>9</v>
      </c>
      <c r="C37" s="6" t="s">
        <v>10</v>
      </c>
      <c r="D37" s="8" t="s">
        <v>11</v>
      </c>
      <c r="E37" s="8" t="s">
        <v>12</v>
      </c>
    </row>
    <row r="38" spans="1:5" ht="14.55" customHeight="1">
      <c r="A38" s="9" t="s">
        <v>50</v>
      </c>
      <c r="B38" s="9" t="s">
        <v>16</v>
      </c>
      <c r="C38" s="10">
        <v>17</v>
      </c>
      <c r="D38" s="19">
        <v>0</v>
      </c>
      <c r="E38" s="5">
        <f>D38*C38</f>
        <v>0</v>
      </c>
    </row>
    <row r="39" spans="1:5" ht="15" customHeight="1">
      <c r="A39" s="11" t="s">
        <v>51</v>
      </c>
      <c r="B39" s="28" t="s">
        <v>28</v>
      </c>
      <c r="C39" s="30">
        <v>15</v>
      </c>
      <c r="D39" s="32">
        <v>0</v>
      </c>
      <c r="E39" s="34">
        <f>D39*C39</f>
        <v>0</v>
      </c>
    </row>
    <row r="40" spans="1:5" ht="13.95" customHeight="1">
      <c r="A40" s="12" t="s">
        <v>52</v>
      </c>
      <c r="B40" s="29"/>
      <c r="C40" s="31"/>
      <c r="D40" s="33"/>
      <c r="E40" s="35"/>
    </row>
    <row r="41" spans="1:5" ht="14.55" customHeight="1">
      <c r="A41" s="9" t="s">
        <v>53</v>
      </c>
      <c r="B41" s="9" t="s">
        <v>28</v>
      </c>
      <c r="C41" s="10">
        <v>5</v>
      </c>
      <c r="D41" s="19">
        <v>0</v>
      </c>
      <c r="E41" s="5">
        <f>D41*C41</f>
        <v>0</v>
      </c>
    </row>
    <row r="42" spans="1:5" ht="15.3" customHeight="1">
      <c r="A42" s="9" t="s">
        <v>54</v>
      </c>
      <c r="B42" s="9" t="s">
        <v>28</v>
      </c>
      <c r="C42" s="10">
        <v>4</v>
      </c>
      <c r="D42" s="19">
        <v>0</v>
      </c>
      <c r="E42" s="5">
        <f aca="true" t="shared" si="3" ref="E42:E48">D42*C42</f>
        <v>0</v>
      </c>
    </row>
    <row r="43" spans="1:5" ht="14.55" customHeight="1">
      <c r="A43" s="9" t="s">
        <v>55</v>
      </c>
      <c r="B43" s="9" t="s">
        <v>16</v>
      </c>
      <c r="C43" s="10">
        <v>3</v>
      </c>
      <c r="D43" s="19">
        <v>0</v>
      </c>
      <c r="E43" s="5">
        <f t="shared" si="3"/>
        <v>0</v>
      </c>
    </row>
    <row r="44" spans="1:5" ht="15.3" customHeight="1">
      <c r="A44" s="9" t="s">
        <v>56</v>
      </c>
      <c r="B44" s="9" t="s">
        <v>16</v>
      </c>
      <c r="C44" s="10">
        <v>3</v>
      </c>
      <c r="D44" s="19">
        <v>0</v>
      </c>
      <c r="E44" s="5">
        <f t="shared" si="3"/>
        <v>0</v>
      </c>
    </row>
    <row r="45" spans="1:5" ht="14.55" customHeight="1">
      <c r="A45" s="9" t="s">
        <v>57</v>
      </c>
      <c r="B45" s="9" t="s">
        <v>16</v>
      </c>
      <c r="C45" s="10">
        <v>7</v>
      </c>
      <c r="D45" s="19">
        <v>0</v>
      </c>
      <c r="E45" s="5">
        <f t="shared" si="3"/>
        <v>0</v>
      </c>
    </row>
    <row r="46" spans="1:5" ht="14.55" customHeight="1">
      <c r="A46" s="9" t="s">
        <v>58</v>
      </c>
      <c r="B46" s="9" t="s">
        <v>28</v>
      </c>
      <c r="C46" s="10">
        <v>7</v>
      </c>
      <c r="D46" s="19">
        <v>0</v>
      </c>
      <c r="E46" s="5">
        <f t="shared" si="3"/>
        <v>0</v>
      </c>
    </row>
    <row r="47" spans="1:5" ht="14.55" customHeight="1">
      <c r="A47" s="9" t="s">
        <v>59</v>
      </c>
      <c r="B47" s="9" t="s">
        <v>28</v>
      </c>
      <c r="C47" s="10">
        <v>10</v>
      </c>
      <c r="D47" s="19">
        <v>0</v>
      </c>
      <c r="E47" s="5">
        <f t="shared" si="3"/>
        <v>0</v>
      </c>
    </row>
    <row r="48" spans="1:5" ht="15.3" customHeight="1">
      <c r="A48" s="9" t="s">
        <v>60</v>
      </c>
      <c r="B48" s="9" t="s">
        <v>28</v>
      </c>
      <c r="C48" s="10">
        <v>80</v>
      </c>
      <c r="D48" s="19">
        <v>0</v>
      </c>
      <c r="E48" s="5">
        <f t="shared" si="3"/>
        <v>0</v>
      </c>
    </row>
    <row r="49" spans="1:5" ht="15.3" customHeight="1">
      <c r="A49" s="20"/>
      <c r="B49" s="20"/>
      <c r="C49" s="20"/>
      <c r="D49" s="21"/>
      <c r="E49" s="7">
        <f>SUM(E38:E48)</f>
        <v>0</v>
      </c>
    </row>
    <row r="50" spans="1:5" ht="15.3" customHeight="1">
      <c r="A50" s="27"/>
      <c r="B50" s="27"/>
      <c r="C50" s="27"/>
      <c r="D50" s="27"/>
      <c r="E50" s="27"/>
    </row>
    <row r="51" spans="1:5" ht="15.3" customHeight="1">
      <c r="A51" s="8" t="s">
        <v>61</v>
      </c>
      <c r="B51" s="8" t="s">
        <v>9</v>
      </c>
      <c r="C51" s="6" t="s">
        <v>10</v>
      </c>
      <c r="D51" s="8" t="s">
        <v>11</v>
      </c>
      <c r="E51" s="8" t="s">
        <v>12</v>
      </c>
    </row>
    <row r="52" spans="1:5" ht="15.3" customHeight="1">
      <c r="A52" s="9" t="s">
        <v>62</v>
      </c>
      <c r="B52" s="9" t="s">
        <v>16</v>
      </c>
      <c r="C52" s="10">
        <v>27</v>
      </c>
      <c r="D52" s="19">
        <v>0</v>
      </c>
      <c r="E52" s="5">
        <f>D52*C52</f>
        <v>0</v>
      </c>
    </row>
    <row r="53" spans="1:5" ht="15.3" customHeight="1">
      <c r="A53" s="20"/>
      <c r="B53" s="20"/>
      <c r="C53" s="20"/>
      <c r="D53" s="21"/>
      <c r="E53" s="7">
        <f>SUM(E52)</f>
        <v>0</v>
      </c>
    </row>
    <row r="54" spans="1:5" ht="15.3" customHeight="1">
      <c r="A54" s="27"/>
      <c r="B54" s="27"/>
      <c r="C54" s="27"/>
      <c r="D54" s="27"/>
      <c r="E54" s="27"/>
    </row>
    <row r="55" spans="1:5" ht="15.3" customHeight="1">
      <c r="A55" s="8" t="s">
        <v>63</v>
      </c>
      <c r="B55" s="8" t="s">
        <v>9</v>
      </c>
      <c r="C55" s="6" t="s">
        <v>10</v>
      </c>
      <c r="D55" s="8" t="s">
        <v>11</v>
      </c>
      <c r="E55" s="8" t="s">
        <v>12</v>
      </c>
    </row>
    <row r="56" spans="1:5" ht="15.3" customHeight="1">
      <c r="A56" s="9" t="s">
        <v>64</v>
      </c>
      <c r="B56" s="9" t="s">
        <v>28</v>
      </c>
      <c r="C56" s="10">
        <v>2</v>
      </c>
      <c r="D56" s="19">
        <v>0</v>
      </c>
      <c r="E56" s="5">
        <f>D56*C56</f>
        <v>0</v>
      </c>
    </row>
    <row r="57" spans="1:5" ht="15.3" customHeight="1">
      <c r="A57" s="20"/>
      <c r="B57" s="20"/>
      <c r="C57" s="20"/>
      <c r="D57" s="21"/>
      <c r="E57" s="7">
        <f>SUM(E56)</f>
        <v>0</v>
      </c>
    </row>
    <row r="58" spans="1:5" ht="15.3" customHeight="1">
      <c r="A58" s="27"/>
      <c r="B58" s="27"/>
      <c r="C58" s="27"/>
      <c r="D58" s="27"/>
      <c r="E58" s="27"/>
    </row>
    <row r="59" spans="1:5" ht="15.3" customHeight="1">
      <c r="A59" s="8" t="s">
        <v>65</v>
      </c>
      <c r="B59" s="8" t="s">
        <v>9</v>
      </c>
      <c r="C59" s="6" t="s">
        <v>10</v>
      </c>
      <c r="D59" s="8" t="s">
        <v>11</v>
      </c>
      <c r="E59" s="8" t="s">
        <v>12</v>
      </c>
    </row>
    <row r="60" spans="1:5" ht="15.3" customHeight="1">
      <c r="A60" s="9" t="s">
        <v>66</v>
      </c>
      <c r="B60" s="9" t="s">
        <v>28</v>
      </c>
      <c r="C60" s="10">
        <v>2</v>
      </c>
      <c r="D60" s="19">
        <v>0</v>
      </c>
      <c r="E60" s="5">
        <f>D60*C60</f>
        <v>0</v>
      </c>
    </row>
    <row r="61" spans="1:5" ht="15.3" customHeight="1">
      <c r="A61" s="20"/>
      <c r="B61" s="20"/>
      <c r="C61" s="20"/>
      <c r="D61" s="21"/>
      <c r="E61" s="7">
        <f>SUM(E60)</f>
        <v>0</v>
      </c>
    </row>
    <row r="62" spans="1:5" ht="16.8" customHeight="1">
      <c r="A62" s="27"/>
      <c r="B62" s="27"/>
      <c r="C62" s="27"/>
      <c r="D62" s="27"/>
      <c r="E62" s="27"/>
    </row>
    <row r="63" spans="1:5" ht="15.3" customHeight="1">
      <c r="A63" s="8" t="s">
        <v>67</v>
      </c>
      <c r="B63" s="8" t="s">
        <v>9</v>
      </c>
      <c r="C63" s="6" t="s">
        <v>10</v>
      </c>
      <c r="D63" s="8" t="s">
        <v>11</v>
      </c>
      <c r="E63" s="8" t="s">
        <v>12</v>
      </c>
    </row>
    <row r="64" spans="1:5" ht="14.55" customHeight="1">
      <c r="A64" s="9" t="s">
        <v>68</v>
      </c>
      <c r="B64" s="9" t="s">
        <v>16</v>
      </c>
      <c r="C64" s="10">
        <v>10</v>
      </c>
      <c r="D64" s="19">
        <v>0</v>
      </c>
      <c r="E64" s="5">
        <f>D64*C64</f>
        <v>0</v>
      </c>
    </row>
    <row r="65" spans="1:5" ht="14.55" customHeight="1">
      <c r="A65" s="9" t="s">
        <v>69</v>
      </c>
      <c r="B65" s="9" t="s">
        <v>28</v>
      </c>
      <c r="C65" s="10">
        <v>4</v>
      </c>
      <c r="D65" s="19">
        <v>0</v>
      </c>
      <c r="E65" s="5">
        <f aca="true" t="shared" si="4" ref="E65:E69">D65*C65</f>
        <v>0</v>
      </c>
    </row>
    <row r="66" spans="1:5" ht="14.55" customHeight="1">
      <c r="A66" s="9" t="s">
        <v>70</v>
      </c>
      <c r="B66" s="9" t="s">
        <v>28</v>
      </c>
      <c r="C66" s="10">
        <v>1</v>
      </c>
      <c r="D66" s="19">
        <v>0</v>
      </c>
      <c r="E66" s="5">
        <f t="shared" si="4"/>
        <v>0</v>
      </c>
    </row>
    <row r="67" spans="1:5" ht="14.55" customHeight="1">
      <c r="A67" s="9" t="s">
        <v>71</v>
      </c>
      <c r="B67" s="9" t="s">
        <v>28</v>
      </c>
      <c r="C67" s="10">
        <v>3</v>
      </c>
      <c r="D67" s="19">
        <v>0</v>
      </c>
      <c r="E67" s="5">
        <f t="shared" si="4"/>
        <v>0</v>
      </c>
    </row>
    <row r="68" spans="1:5" ht="14.55" customHeight="1">
      <c r="A68" s="9" t="s">
        <v>72</v>
      </c>
      <c r="B68" s="9" t="s">
        <v>28</v>
      </c>
      <c r="C68" s="10">
        <v>3</v>
      </c>
      <c r="D68" s="19">
        <v>0</v>
      </c>
      <c r="E68" s="5">
        <f>D68*C68</f>
        <v>0</v>
      </c>
    </row>
    <row r="69" spans="1:5" ht="15.3" customHeight="1">
      <c r="A69" s="9" t="s">
        <v>73</v>
      </c>
      <c r="B69" s="9" t="s">
        <v>28</v>
      </c>
      <c r="C69" s="10">
        <v>1</v>
      </c>
      <c r="D69" s="19">
        <v>0</v>
      </c>
      <c r="E69" s="5">
        <f t="shared" si="4"/>
        <v>0</v>
      </c>
    </row>
    <row r="70" spans="1:5" ht="15.3" customHeight="1">
      <c r="A70" s="20"/>
      <c r="B70" s="20"/>
      <c r="C70" s="20"/>
      <c r="D70" s="21"/>
      <c r="E70" s="7">
        <f>SUM(E64:E69)</f>
        <v>0</v>
      </c>
    </row>
    <row r="71" spans="1:5" ht="15.3" customHeight="1">
      <c r="A71" s="27"/>
      <c r="B71" s="27"/>
      <c r="C71" s="27"/>
      <c r="D71" s="27"/>
      <c r="E71" s="27"/>
    </row>
    <row r="72" spans="1:5" ht="15.3" customHeight="1">
      <c r="A72" s="8" t="s">
        <v>74</v>
      </c>
      <c r="B72" s="8" t="s">
        <v>9</v>
      </c>
      <c r="C72" s="6" t="s">
        <v>10</v>
      </c>
      <c r="D72" s="8" t="s">
        <v>11</v>
      </c>
      <c r="E72" s="8" t="s">
        <v>12</v>
      </c>
    </row>
    <row r="73" spans="1:5" ht="14.55" customHeight="1">
      <c r="A73" s="9" t="s">
        <v>75</v>
      </c>
      <c r="B73" s="9" t="s">
        <v>16</v>
      </c>
      <c r="C73" s="10">
        <v>10</v>
      </c>
      <c r="D73" s="19">
        <v>0</v>
      </c>
      <c r="E73" s="5">
        <f>D73*C73</f>
        <v>0</v>
      </c>
    </row>
    <row r="74" spans="1:5" ht="14.55" customHeight="1">
      <c r="A74" s="9" t="s">
        <v>76</v>
      </c>
      <c r="B74" s="9" t="s">
        <v>28</v>
      </c>
      <c r="C74" s="10">
        <v>4</v>
      </c>
      <c r="D74" s="19">
        <v>0</v>
      </c>
      <c r="E74" s="5">
        <f aca="true" t="shared" si="5" ref="E74:E76">D74*C74</f>
        <v>0</v>
      </c>
    </row>
    <row r="75" spans="1:5" ht="14.55" customHeight="1">
      <c r="A75" s="9" t="s">
        <v>77</v>
      </c>
      <c r="B75" s="9" t="s">
        <v>28</v>
      </c>
      <c r="C75" s="10">
        <v>4</v>
      </c>
      <c r="D75" s="19">
        <v>0</v>
      </c>
      <c r="E75" s="5">
        <f t="shared" si="5"/>
        <v>0</v>
      </c>
    </row>
    <row r="76" spans="1:5" ht="15.3" customHeight="1">
      <c r="A76" s="9" t="s">
        <v>78</v>
      </c>
      <c r="B76" s="9" t="s">
        <v>28</v>
      </c>
      <c r="C76" s="10">
        <v>3</v>
      </c>
      <c r="D76" s="19">
        <v>0</v>
      </c>
      <c r="E76" s="5">
        <f t="shared" si="5"/>
        <v>0</v>
      </c>
    </row>
    <row r="77" spans="1:5" ht="15.3" customHeight="1">
      <c r="A77" s="20"/>
      <c r="B77" s="20"/>
      <c r="C77" s="20"/>
      <c r="D77" s="21"/>
      <c r="E77" s="7">
        <f>SUM(E73:E76)</f>
        <v>0</v>
      </c>
    </row>
  </sheetData>
  <mergeCells count="29">
    <mergeCell ref="A1:D1"/>
    <mergeCell ref="A2:E2"/>
    <mergeCell ref="A7:D7"/>
    <mergeCell ref="A8:E8"/>
    <mergeCell ref="A11:D11"/>
    <mergeCell ref="A12:E12"/>
    <mergeCell ref="A16:D16"/>
    <mergeCell ref="A17:E17"/>
    <mergeCell ref="A20:D20"/>
    <mergeCell ref="A21:E21"/>
    <mergeCell ref="A28:D28"/>
    <mergeCell ref="A29:E29"/>
    <mergeCell ref="A35:D35"/>
    <mergeCell ref="A36:E36"/>
    <mergeCell ref="B39:B40"/>
    <mergeCell ref="C39:C40"/>
    <mergeCell ref="D39:D40"/>
    <mergeCell ref="E39:E40"/>
    <mergeCell ref="A49:D49"/>
    <mergeCell ref="A50:E50"/>
    <mergeCell ref="A53:D53"/>
    <mergeCell ref="A54:E54"/>
    <mergeCell ref="A57:D57"/>
    <mergeCell ref="A77:D77"/>
    <mergeCell ref="A58:E58"/>
    <mergeCell ref="A61:D61"/>
    <mergeCell ref="A62:E62"/>
    <mergeCell ref="A70:D70"/>
    <mergeCell ref="A71:E7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 topLeftCell="A1">
      <selection activeCell="D11" activeCellId="3" sqref="D25 D21 D15:D17 D11"/>
    </sheetView>
  </sheetViews>
  <sheetFormatPr defaultColWidth="9.33203125" defaultRowHeight="12.75"/>
  <cols>
    <col min="1" max="1" width="74.83203125" style="0" customWidth="1"/>
    <col min="2" max="2" width="10.16015625" style="0" customWidth="1"/>
    <col min="3" max="3" width="10.66015625" style="0" customWidth="1"/>
    <col min="4" max="4" width="15.16015625" style="0" customWidth="1"/>
    <col min="5" max="5" width="15.83203125" style="0" customWidth="1"/>
  </cols>
  <sheetData>
    <row r="1" spans="1:5" ht="31.95" customHeight="1">
      <c r="A1" s="23" t="s">
        <v>79</v>
      </c>
      <c r="B1" s="23"/>
      <c r="C1" s="23"/>
      <c r="D1" s="23"/>
      <c r="E1" s="23"/>
    </row>
    <row r="2" spans="1:5" ht="17.25" customHeight="1">
      <c r="A2" s="3" t="s">
        <v>80</v>
      </c>
      <c r="B2" s="2"/>
      <c r="C2" s="2"/>
      <c r="D2" s="4"/>
      <c r="E2" s="5">
        <f>E12</f>
        <v>0</v>
      </c>
    </row>
    <row r="3" spans="1:5" ht="17.25" customHeight="1">
      <c r="A3" s="3" t="s">
        <v>81</v>
      </c>
      <c r="B3" s="2"/>
      <c r="C3" s="2"/>
      <c r="D3" s="4"/>
      <c r="E3" s="5">
        <f>E18</f>
        <v>0</v>
      </c>
    </row>
    <row r="4" spans="1:5" ht="17.25" customHeight="1">
      <c r="A4" s="3" t="s">
        <v>82</v>
      </c>
      <c r="B4" s="2"/>
      <c r="C4" s="2"/>
      <c r="D4" s="4"/>
      <c r="E4" s="5">
        <f>E22</f>
        <v>0</v>
      </c>
    </row>
    <row r="5" spans="1:5" ht="17.25" customHeight="1">
      <c r="A5" s="3" t="s">
        <v>83</v>
      </c>
      <c r="B5" s="2"/>
      <c r="C5" s="2"/>
      <c r="D5" s="4"/>
      <c r="E5" s="5">
        <f>E26</f>
        <v>0</v>
      </c>
    </row>
    <row r="6" spans="1:5" ht="15.3" customHeight="1">
      <c r="A6" s="24"/>
      <c r="B6" s="24"/>
      <c r="C6" s="24"/>
      <c r="D6" s="24"/>
      <c r="E6" s="24"/>
    </row>
    <row r="7" spans="1:5" ht="19.5" customHeight="1">
      <c r="A7" s="23" t="s">
        <v>84</v>
      </c>
      <c r="B7" s="23"/>
      <c r="C7" s="23"/>
      <c r="D7" s="25"/>
      <c r="E7" s="6">
        <f>SUM(E2:E5)</f>
        <v>0</v>
      </c>
    </row>
    <row r="8" spans="1:5" ht="33.3" customHeight="1">
      <c r="A8" s="13" t="s">
        <v>5</v>
      </c>
      <c r="B8" s="14"/>
      <c r="C8" s="14"/>
      <c r="D8" s="14"/>
      <c r="E8" s="15"/>
    </row>
    <row r="9" spans="1:5" ht="45.75" customHeight="1">
      <c r="A9" s="16" t="s">
        <v>80</v>
      </c>
      <c r="B9" s="1"/>
      <c r="C9" s="1"/>
      <c r="D9" s="1"/>
      <c r="E9" s="1"/>
    </row>
    <row r="10" spans="1:5" ht="15.3" customHeight="1">
      <c r="A10" s="8" t="s">
        <v>8</v>
      </c>
      <c r="B10" s="8" t="s">
        <v>9</v>
      </c>
      <c r="C10" s="8" t="s">
        <v>10</v>
      </c>
      <c r="D10" s="8" t="s">
        <v>11</v>
      </c>
      <c r="E10" s="8" t="s">
        <v>12</v>
      </c>
    </row>
    <row r="11" spans="1:5" ht="15.3" customHeight="1">
      <c r="A11" s="9" t="s">
        <v>85</v>
      </c>
      <c r="B11" s="17" t="s">
        <v>86</v>
      </c>
      <c r="C11" s="18">
        <v>0.1</v>
      </c>
      <c r="D11" s="19">
        <v>0</v>
      </c>
      <c r="E11" s="5">
        <f>D11*C11</f>
        <v>0</v>
      </c>
    </row>
    <row r="12" spans="1:5" ht="15.3" customHeight="1">
      <c r="A12" s="20"/>
      <c r="B12" s="20"/>
      <c r="C12" s="20"/>
      <c r="D12" s="21"/>
      <c r="E12" s="5">
        <f>SUM(E11)</f>
        <v>0</v>
      </c>
    </row>
    <row r="13" spans="1:5" ht="45" customHeight="1">
      <c r="A13" s="22" t="s">
        <v>81</v>
      </c>
      <c r="B13" s="22"/>
      <c r="C13" s="22"/>
      <c r="D13" s="22"/>
      <c r="E13" s="22"/>
    </row>
    <row r="14" spans="1:5" ht="15.3" customHeight="1">
      <c r="A14" s="8" t="s">
        <v>8</v>
      </c>
      <c r="B14" s="8" t="s">
        <v>9</v>
      </c>
      <c r="C14" s="8" t="s">
        <v>10</v>
      </c>
      <c r="D14" s="8" t="s">
        <v>11</v>
      </c>
      <c r="E14" s="8" t="s">
        <v>12</v>
      </c>
    </row>
    <row r="15" spans="1:5" ht="14.55" customHeight="1">
      <c r="A15" s="17" t="s">
        <v>87</v>
      </c>
      <c r="B15" s="17" t="s">
        <v>88</v>
      </c>
      <c r="C15" s="18">
        <v>8</v>
      </c>
      <c r="D15" s="19">
        <v>0</v>
      </c>
      <c r="E15" s="5">
        <f>D15*C15</f>
        <v>0</v>
      </c>
    </row>
    <row r="16" spans="1:5" ht="14.55" customHeight="1">
      <c r="A16" s="9" t="s">
        <v>89</v>
      </c>
      <c r="B16" s="17" t="s">
        <v>88</v>
      </c>
      <c r="C16" s="18">
        <v>8</v>
      </c>
      <c r="D16" s="19">
        <v>0</v>
      </c>
      <c r="E16" s="5">
        <f aca="true" t="shared" si="0" ref="E16:E17">D16*C16</f>
        <v>0</v>
      </c>
    </row>
    <row r="17" spans="1:5" ht="15.3" customHeight="1">
      <c r="A17" s="9" t="s">
        <v>90</v>
      </c>
      <c r="B17" s="17" t="s">
        <v>86</v>
      </c>
      <c r="C17" s="18">
        <v>0.05</v>
      </c>
      <c r="D17" s="19">
        <v>0</v>
      </c>
      <c r="E17" s="5">
        <f t="shared" si="0"/>
        <v>0</v>
      </c>
    </row>
    <row r="18" spans="1:5" ht="15.3" customHeight="1">
      <c r="A18" s="20"/>
      <c r="B18" s="20"/>
      <c r="C18" s="20"/>
      <c r="D18" s="21"/>
      <c r="E18" s="5">
        <f>SUM(E15:E17)</f>
        <v>0</v>
      </c>
    </row>
    <row r="19" spans="1:5" ht="45" customHeight="1">
      <c r="A19" s="22" t="s">
        <v>82</v>
      </c>
      <c r="B19" s="22"/>
      <c r="C19" s="22"/>
      <c r="D19" s="22"/>
      <c r="E19" s="22"/>
    </row>
    <row r="20" spans="1:5" ht="15.3" customHeight="1">
      <c r="A20" s="8" t="s">
        <v>8</v>
      </c>
      <c r="B20" s="8" t="s">
        <v>9</v>
      </c>
      <c r="C20" s="8" t="s">
        <v>10</v>
      </c>
      <c r="D20" s="8" t="s">
        <v>11</v>
      </c>
      <c r="E20" s="8" t="s">
        <v>12</v>
      </c>
    </row>
    <row r="21" spans="1:5" ht="15.3" customHeight="1">
      <c r="A21" s="9" t="s">
        <v>91</v>
      </c>
      <c r="B21" s="17" t="s">
        <v>86</v>
      </c>
      <c r="C21" s="18">
        <v>0.1</v>
      </c>
      <c r="D21" s="19">
        <v>0</v>
      </c>
      <c r="E21" s="5">
        <f>D21*C21</f>
        <v>0</v>
      </c>
    </row>
    <row r="22" spans="1:5" ht="15.3" customHeight="1">
      <c r="A22" s="20"/>
      <c r="B22" s="20"/>
      <c r="C22" s="20"/>
      <c r="D22" s="21"/>
      <c r="E22" s="5">
        <f>SUM(E21)</f>
        <v>0</v>
      </c>
    </row>
    <row r="23" spans="1:5" ht="45" customHeight="1">
      <c r="A23" s="22" t="s">
        <v>83</v>
      </c>
      <c r="B23" s="22"/>
      <c r="C23" s="22"/>
      <c r="D23" s="22"/>
      <c r="E23" s="22"/>
    </row>
    <row r="24" spans="1:5" ht="15.3" customHeight="1">
      <c r="A24" s="8" t="s">
        <v>8</v>
      </c>
      <c r="B24" s="8" t="s">
        <v>9</v>
      </c>
      <c r="C24" s="8" t="s">
        <v>10</v>
      </c>
      <c r="D24" s="8" t="s">
        <v>11</v>
      </c>
      <c r="E24" s="8" t="s">
        <v>12</v>
      </c>
    </row>
    <row r="25" spans="1:5" ht="15.3" customHeight="1">
      <c r="A25" s="9" t="s">
        <v>92</v>
      </c>
      <c r="B25" s="17" t="s">
        <v>93</v>
      </c>
      <c r="C25" s="18">
        <v>0.5</v>
      </c>
      <c r="D25" s="19">
        <v>0</v>
      </c>
      <c r="E25" s="5">
        <f>D25*C25</f>
        <v>0</v>
      </c>
    </row>
    <row r="26" spans="1:5" ht="15.3" customHeight="1">
      <c r="A26" s="20"/>
      <c r="B26" s="20"/>
      <c r="C26" s="20"/>
      <c r="D26" s="21"/>
      <c r="E26" s="5">
        <f>SUM(E25)</f>
        <v>0</v>
      </c>
    </row>
  </sheetData>
  <mergeCells count="10">
    <mergeCell ref="A1:E1"/>
    <mergeCell ref="A6:E6"/>
    <mergeCell ref="A7:D7"/>
    <mergeCell ref="A12:D12"/>
    <mergeCell ref="A13:E13"/>
    <mergeCell ref="A18:D18"/>
    <mergeCell ref="A19:E19"/>
    <mergeCell ref="A22:D22"/>
    <mergeCell ref="A23:E23"/>
    <mergeCell ref="A26:D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ZSS Kraslice DaG elektro Model (1)</dc:title>
  <dc:subject/>
  <dc:creator>Jaroslav Skůra</dc:creator>
  <cp:keywords/>
  <dc:description/>
  <cp:lastModifiedBy>Petra Hnátková</cp:lastModifiedBy>
  <dcterms:created xsi:type="dcterms:W3CDTF">2022-04-11T13:23:45Z</dcterms:created>
  <dcterms:modified xsi:type="dcterms:W3CDTF">2022-04-13T08:00:56Z</dcterms:modified>
  <cp:category/>
  <cp:version/>
  <cp:contentType/>
  <cp:contentStatus/>
</cp:coreProperties>
</file>