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0"/>
  </bookViews>
  <sheets>
    <sheet name="Rozpočet" sheetId="1" r:id="rId1"/>
    <sheet name="zdroj dat" sheetId="2" state="hidden" r:id="rId2"/>
  </sheets>
  <definedNames/>
  <calcPr calcId="191028"/>
  <extLst/>
</workbook>
</file>

<file path=xl/sharedStrings.xml><?xml version="1.0" encoding="utf-8"?>
<sst xmlns="http://schemas.openxmlformats.org/spreadsheetml/2006/main" count="98" uniqueCount="73">
  <si>
    <t>ROZPOČET</t>
  </si>
  <si>
    <t>IDENTIFIKACE VEŘEJNÉ ZAKÁZKY A ŘÍZENÍ</t>
  </si>
  <si>
    <t>název Veřejné zakázky:</t>
  </si>
  <si>
    <t>druh Veřejné zakázky:</t>
  </si>
  <si>
    <t>služby</t>
  </si>
  <si>
    <t>režim Veřejné Zakázky:</t>
  </si>
  <si>
    <t>nadlimitní</t>
  </si>
  <si>
    <t>druh Řízení:</t>
  </si>
  <si>
    <t>jednací řízení s uveřejněním</t>
  </si>
  <si>
    <t>IDENTIFIKACE DODAVATELE</t>
  </si>
  <si>
    <t>Název/Obchodní firma/Jméno:</t>
  </si>
  <si>
    <t>Sídlo:</t>
  </si>
  <si>
    <t>IČO (je-li přiděleno):</t>
  </si>
  <si>
    <t>Kontaktní osoba:</t>
  </si>
  <si>
    <t>Telefon:</t>
  </si>
  <si>
    <t>E-mail:</t>
  </si>
  <si>
    <t>OBECNÉ POKYNY K VYPLNĚNÍ</t>
  </si>
  <si>
    <t xml:space="preserve">Všechny ceny jsou uvedeny v Kč bez DPH. Účastník vyplní všechna žlutá pole. Ostatní pole se počítají automaticky podle zadání účastníka. Červeně je označen počítaný údaj mimo povolený rozsah.      </t>
  </si>
  <si>
    <t>NABÍDKOVÁ CENA</t>
  </si>
  <si>
    <t>Nabídková cena je automaticky doplněna podle údajů níže</t>
  </si>
  <si>
    <t>PROJEKT P.1</t>
  </si>
  <si>
    <t>č.</t>
  </si>
  <si>
    <t>Položka</t>
  </si>
  <si>
    <t xml:space="preserve">Cena </t>
  </si>
  <si>
    <t>Podíl fáze</t>
  </si>
  <si>
    <t xml:space="preserve"> za položku </t>
  </si>
  <si>
    <t>Minimální cena položky</t>
  </si>
  <si>
    <t>Maximální cena položky</t>
  </si>
  <si>
    <t>Tvorba Zadání pro nový webový portál Karlovarského kraje</t>
  </si>
  <si>
    <t>Výzkumy</t>
  </si>
  <si>
    <t>Informační architektura a základní funkční požadavky</t>
  </si>
  <si>
    <t>Grafika webu</t>
  </si>
  <si>
    <t>Hi-fi prototyp a jeho ověření</t>
  </si>
  <si>
    <t>Technická analýza</t>
  </si>
  <si>
    <t>Projektový plán, kompletace zadání</t>
  </si>
  <si>
    <t>CENA PROJEKTU P.1</t>
  </si>
  <si>
    <t>Minimální a maximální přípustná cena Projektu P.1</t>
  </si>
  <si>
    <t>SLUŽBY S.1</t>
  </si>
  <si>
    <t>Cena MJ</t>
  </si>
  <si>
    <t>Model počtu MJ</t>
  </si>
  <si>
    <t>MJ</t>
  </si>
  <si>
    <t>Celkem za položku</t>
  </si>
  <si>
    <t>Minimální cena MJ</t>
  </si>
  <si>
    <t>Maximální cena MJ</t>
  </si>
  <si>
    <t>[vyberte variantu provozu z rozevíracího seznamu]</t>
  </si>
  <si>
    <t>Provoz (náklady na infrastrukturu, monitoring, zálohování, logování, dodržování dostupnosti)</t>
  </si>
  <si>
    <t>měsíc</t>
  </si>
  <si>
    <t>Údržba (správa OS a aplikací, aktualizace, dohled, výkazy)</t>
  </si>
  <si>
    <t>Podpora (řešení požadavků a incidentů, drobné úpravy do 2 hod měsíčně)</t>
  </si>
  <si>
    <t>Test obnovení záloh</t>
  </si>
  <si>
    <t>ks</t>
  </si>
  <si>
    <t>CENA SLUŽEB</t>
  </si>
  <si>
    <t>Minimální a maximální přípustná cena Služeb</t>
  </si>
  <si>
    <t>ROZVOJ (PROJEKTY P.2 A DALŠÍ)</t>
  </si>
  <si>
    <t>Projektový manažer</t>
  </si>
  <si>
    <t>hod</t>
  </si>
  <si>
    <t>Technický garant / Architekt / Analytik</t>
  </si>
  <si>
    <t>Implementátor CMS / Programování backend</t>
  </si>
  <si>
    <t>Programování frontend / kodér</t>
  </si>
  <si>
    <t>Grafik</t>
  </si>
  <si>
    <t>UX designer</t>
  </si>
  <si>
    <t>Testování / QA</t>
  </si>
  <si>
    <t>Operation architect  / administrator</t>
  </si>
  <si>
    <t>Support / Podpora a další činnosti, zde neuvedené</t>
  </si>
  <si>
    <t>CENA MODELU ROZVOJE</t>
  </si>
  <si>
    <t>Minimální a maximální přípustná cena Rozvoje</t>
  </si>
  <si>
    <t>CELKEM</t>
  </si>
  <si>
    <t>Nabídková cena</t>
  </si>
  <si>
    <t>Minimální a maximální Nabídková cena</t>
  </si>
  <si>
    <t>provoz</t>
  </si>
  <si>
    <t>Nabídka je kalkulovaná pro provoz systému na infrastruktuře, kterou pro Zákazníka zajistí Dodavatel.</t>
  </si>
  <si>
    <t>Nabídka je kalkulovaná pro provoz systému na infrastruktuře Zákazníka, jak je popsaná v Zadání S.1</t>
  </si>
  <si>
    <t>Nový webový portál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</si>
</sst>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\ [$Kč-405]_-;_-@"/>
  </numFmts>
  <fonts count="16"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8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b/>
      <i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5"/>
      <color rgb="FFC26161"/>
      <name val="Arial"/>
      <family val="2"/>
    </font>
    <font>
      <b/>
      <sz val="22"/>
      <color rgb="FFC26161"/>
      <name val="Arial"/>
      <family val="2"/>
    </font>
    <font>
      <b/>
      <sz val="15"/>
      <color rgb="FFC26161"/>
      <name val="Arial"/>
      <family val="2"/>
      <scheme val="minor"/>
    </font>
    <font>
      <b/>
      <sz val="30"/>
      <color rgb="FFC2616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2F1DA"/>
        <bgColor indexed="64"/>
      </patternFill>
    </fill>
    <fill>
      <patternFill patternType="solid">
        <fgColor rgb="FFFEF1CC"/>
        <bgColor indexed="64"/>
      </pattern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1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Alignment="0" applyProtection="0"/>
    <xf numFmtId="0" fontId="14" fillId="0" borderId="1" applyNumberFormat="0" applyFill="0" applyAlignment="0" applyProtection="0"/>
  </cellStyleXfs>
  <cellXfs count="7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/>
    <xf numFmtId="164" fontId="3" fillId="2" borderId="0" xfId="0" applyNumberFormat="1" applyFont="1" applyFill="1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0" borderId="4" xfId="0" applyFont="1" applyBorder="1"/>
    <xf numFmtId="164" fontId="7" fillId="0" borderId="4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2" fillId="0" borderId="0" xfId="0" applyFont="1"/>
    <xf numFmtId="164" fontId="8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0" fillId="0" borderId="0" xfId="0" applyFont="1"/>
    <xf numFmtId="0" fontId="6" fillId="0" borderId="0" xfId="0" applyFont="1"/>
    <xf numFmtId="164" fontId="0" fillId="3" borderId="0" xfId="0" applyNumberFormat="1" applyFont="1" applyFill="1" applyBorder="1" applyAlignment="1" applyProtection="1">
      <alignment horizontal="right"/>
      <protection locked="0"/>
    </xf>
    <xf numFmtId="0" fontId="12" fillId="0" borderId="2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6" xfId="0" applyFont="1" applyBorder="1"/>
    <xf numFmtId="0" fontId="2" fillId="0" borderId="7" xfId="0" applyFont="1" applyBorder="1" applyAlignment="1">
      <alignment horizontal="right"/>
    </xf>
    <xf numFmtId="0" fontId="11" fillId="4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right" wrapText="1"/>
    </xf>
    <xf numFmtId="0" fontId="14" fillId="0" borderId="1" xfId="21" applyAlignment="1">
      <alignment horizontal="left"/>
    </xf>
    <xf numFmtId="0" fontId="14" fillId="0" borderId="1" xfId="21" applyFill="1" applyAlignment="1">
      <alignment horizontal="left"/>
    </xf>
    <xf numFmtId="0" fontId="15" fillId="0" borderId="0" xfId="20" applyAlignment="1">
      <alignment horizontal="left"/>
    </xf>
    <xf numFmtId="164" fontId="0" fillId="0" borderId="4" xfId="0" applyNumberFormat="1" applyFont="1" applyBorder="1" applyAlignment="1">
      <alignment horizontal="right"/>
    </xf>
    <xf numFmtId="164" fontId="0" fillId="3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>
      <alignment horizontal="right"/>
    </xf>
    <xf numFmtId="164" fontId="13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3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1" fillId="4" borderId="14" xfId="0" applyFont="1" applyFill="1" applyBorder="1" applyAlignment="1" applyProtection="1">
      <alignment horizontal="left" indent="1"/>
      <protection locked="0"/>
    </xf>
    <xf numFmtId="0" fontId="1" fillId="4" borderId="0" xfId="0" applyFont="1" applyFill="1" applyBorder="1" applyAlignment="1" applyProtection="1">
      <alignment horizontal="left" indent="1"/>
      <protection locked="0"/>
    </xf>
    <xf numFmtId="0" fontId="1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</cellStyles>
  <dxfs count="7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60"/>
  <sheetViews>
    <sheetView showGridLines="0" tabSelected="1" zoomScale="80" zoomScaleNormal="80" workbookViewId="0" topLeftCell="A1">
      <selection activeCell="B34" sqref="B34"/>
    </sheetView>
  </sheetViews>
  <sheetFormatPr defaultColWidth="14.421875" defaultRowHeight="15" customHeight="1"/>
  <cols>
    <col min="1" max="1" width="3.140625" style="1" customWidth="1"/>
    <col min="2" max="2" width="74.7109375" style="1" bestFit="1" customWidth="1"/>
    <col min="3" max="3" width="13.8515625" style="1" customWidth="1"/>
    <col min="4" max="4" width="3.00390625" style="1" customWidth="1"/>
    <col min="5" max="5" width="7.421875" style="1" customWidth="1"/>
    <col min="6" max="6" width="5.421875" style="1" customWidth="1"/>
    <col min="7" max="7" width="18.8515625" style="1" customWidth="1"/>
    <col min="8" max="10" width="13.8515625" style="1" customWidth="1"/>
    <col min="11" max="11" width="14.7109375" style="1" bestFit="1" customWidth="1"/>
    <col min="12" max="24" width="14.421875" style="1" customWidth="1"/>
    <col min="25" max="16384" width="14.421875" style="1" customWidth="1"/>
  </cols>
  <sheetData>
    <row r="1" spans="1:9" ht="37.5">
      <c r="A1" s="58" t="s">
        <v>0</v>
      </c>
      <c r="C1" s="2"/>
      <c r="D1" s="2"/>
      <c r="E1" s="2"/>
      <c r="F1" s="3"/>
      <c r="G1" s="2"/>
      <c r="H1" s="2"/>
      <c r="I1" s="2"/>
    </row>
    <row r="2" spans="1:7" ht="49.5" customHeight="1" thickBot="1">
      <c r="A2" s="56" t="s">
        <v>1</v>
      </c>
      <c r="B2" s="50"/>
      <c r="C2" s="52"/>
      <c r="D2" s="52"/>
      <c r="E2" s="52"/>
      <c r="F2" s="52"/>
      <c r="G2" s="52"/>
    </row>
    <row r="3" spans="1:7" ht="19.5" customHeight="1">
      <c r="A3" s="50"/>
      <c r="B3" s="53" t="s">
        <v>2</v>
      </c>
      <c r="C3" s="66" t="s">
        <v>72</v>
      </c>
      <c r="D3" s="67"/>
      <c r="E3" s="67"/>
      <c r="F3" s="67"/>
      <c r="G3" s="68"/>
    </row>
    <row r="4" spans="1:7" ht="19.5" customHeight="1">
      <c r="A4" s="50"/>
      <c r="B4" s="51" t="s">
        <v>3</v>
      </c>
      <c r="C4" s="63" t="s">
        <v>4</v>
      </c>
      <c r="D4" s="64"/>
      <c r="E4" s="64"/>
      <c r="F4" s="64"/>
      <c r="G4" s="65"/>
    </row>
    <row r="5" spans="1:7" ht="19.5" customHeight="1">
      <c r="A5" s="50"/>
      <c r="B5" s="51" t="s">
        <v>5</v>
      </c>
      <c r="C5" s="63" t="s">
        <v>6</v>
      </c>
      <c r="D5" s="64"/>
      <c r="E5" s="64"/>
      <c r="F5" s="64"/>
      <c r="G5" s="65"/>
    </row>
    <row r="6" spans="1:8" ht="19.5" customHeight="1">
      <c r="A6" s="50"/>
      <c r="B6" s="51" t="s">
        <v>7</v>
      </c>
      <c r="C6" s="69" t="s">
        <v>8</v>
      </c>
      <c r="D6" s="69"/>
      <c r="E6" s="69"/>
      <c r="F6" s="69"/>
      <c r="G6" s="69"/>
      <c r="H6" s="50"/>
    </row>
    <row r="7" spans="1:7" ht="49.5" customHeight="1" thickBot="1">
      <c r="A7" s="57" t="s">
        <v>9</v>
      </c>
      <c r="B7" s="4"/>
      <c r="C7" s="4"/>
      <c r="D7" s="4"/>
      <c r="E7" s="4"/>
      <c r="F7" s="4"/>
      <c r="G7" s="4"/>
    </row>
    <row r="8" spans="2:7" ht="19.5" customHeight="1">
      <c r="B8" s="5" t="s">
        <v>10</v>
      </c>
      <c r="C8" s="70"/>
      <c r="D8" s="70"/>
      <c r="E8" s="70"/>
      <c r="F8" s="70"/>
      <c r="G8" s="70"/>
    </row>
    <row r="9" spans="2:7" ht="19.5" customHeight="1">
      <c r="B9" s="5" t="s">
        <v>11</v>
      </c>
      <c r="C9" s="71"/>
      <c r="D9" s="71"/>
      <c r="E9" s="71"/>
      <c r="F9" s="71"/>
      <c r="G9" s="71"/>
    </row>
    <row r="10" spans="2:7" ht="19.5" customHeight="1">
      <c r="B10" s="5" t="s">
        <v>12</v>
      </c>
      <c r="C10" s="71"/>
      <c r="D10" s="71"/>
      <c r="E10" s="71"/>
      <c r="F10" s="71"/>
      <c r="G10" s="71"/>
    </row>
    <row r="11" spans="2:7" ht="19.5" customHeight="1">
      <c r="B11" s="5"/>
      <c r="C11" s="72"/>
      <c r="D11" s="72"/>
      <c r="E11" s="72"/>
      <c r="F11" s="72"/>
      <c r="G11" s="72"/>
    </row>
    <row r="12" spans="2:7" ht="19.5" customHeight="1">
      <c r="B12" s="5" t="s">
        <v>13</v>
      </c>
      <c r="C12" s="71"/>
      <c r="D12" s="71"/>
      <c r="E12" s="71"/>
      <c r="F12" s="71"/>
      <c r="G12" s="71"/>
    </row>
    <row r="13" spans="2:7" ht="19.5" customHeight="1">
      <c r="B13" s="5" t="s">
        <v>14</v>
      </c>
      <c r="C13" s="71"/>
      <c r="D13" s="71"/>
      <c r="E13" s="71"/>
      <c r="F13" s="71"/>
      <c r="G13" s="71"/>
    </row>
    <row r="14" spans="2:7" ht="19.5" customHeight="1">
      <c r="B14" s="5" t="s">
        <v>15</v>
      </c>
      <c r="C14" s="71"/>
      <c r="D14" s="71"/>
      <c r="E14" s="71"/>
      <c r="F14" s="71"/>
      <c r="G14" s="71"/>
    </row>
    <row r="15" ht="15" customHeight="1">
      <c r="B15" s="2"/>
    </row>
    <row r="16" spans="1:7" ht="20.25" thickBot="1">
      <c r="A16" s="56" t="s">
        <v>16</v>
      </c>
      <c r="B16" s="52"/>
      <c r="C16" s="52"/>
      <c r="D16" s="52"/>
      <c r="E16" s="52"/>
      <c r="F16" s="52"/>
      <c r="G16" s="52"/>
    </row>
    <row r="17" spans="1:7" ht="38.1" customHeight="1">
      <c r="A17" s="73" t="s">
        <v>17</v>
      </c>
      <c r="B17" s="73"/>
      <c r="C17" s="73"/>
      <c r="D17" s="73"/>
      <c r="E17" s="73"/>
      <c r="F17" s="73"/>
      <c r="G17" s="73"/>
    </row>
    <row r="18" spans="1:7" ht="49.5" customHeight="1" thickBot="1">
      <c r="A18" s="49" t="s">
        <v>18</v>
      </c>
      <c r="B18" s="4"/>
      <c r="C18" s="4"/>
      <c r="D18" s="4"/>
      <c r="E18" s="4"/>
      <c r="F18" s="4"/>
      <c r="G18" s="4"/>
    </row>
    <row r="19" spans="1:7" ht="49.5" customHeight="1">
      <c r="A19" s="6"/>
      <c r="B19" s="7" t="s">
        <v>19</v>
      </c>
      <c r="C19" s="62">
        <f>G57</f>
        <v>0</v>
      </c>
      <c r="D19" s="62"/>
      <c r="E19" s="62"/>
      <c r="F19" s="62"/>
      <c r="G19" s="62"/>
    </row>
    <row r="20" spans="1:11" ht="49.5" customHeight="1" thickBot="1">
      <c r="A20" s="56" t="s">
        <v>20</v>
      </c>
      <c r="B20" s="4"/>
      <c r="C20" s="8"/>
      <c r="D20" s="8"/>
      <c r="E20" s="8"/>
      <c r="F20" s="9"/>
      <c r="G20" s="8"/>
      <c r="H20" s="8"/>
      <c r="I20" s="8"/>
      <c r="J20" s="8"/>
      <c r="K20" s="8"/>
    </row>
    <row r="21" spans="1:11" ht="49.5" customHeight="1">
      <c r="A21" s="10" t="s">
        <v>21</v>
      </c>
      <c r="B21" s="11" t="s">
        <v>22</v>
      </c>
      <c r="C21" s="12" t="s">
        <v>23</v>
      </c>
      <c r="D21" s="12"/>
      <c r="E21" s="12" t="s">
        <v>24</v>
      </c>
      <c r="F21" s="10"/>
      <c r="G21" s="12" t="s">
        <v>25</v>
      </c>
      <c r="H21" s="12"/>
      <c r="I21" s="12"/>
      <c r="J21" s="12" t="s">
        <v>26</v>
      </c>
      <c r="K21" s="12" t="s">
        <v>27</v>
      </c>
    </row>
    <row r="22" spans="1:11" ht="15.75" customHeight="1">
      <c r="A22" s="3">
        <v>1</v>
      </c>
      <c r="B22" s="13" t="s">
        <v>28</v>
      </c>
      <c r="C22" s="48">
        <v>0</v>
      </c>
      <c r="D22" s="2"/>
      <c r="E22" s="2"/>
      <c r="F22" s="3"/>
      <c r="G22" s="59"/>
      <c r="H22" s="2"/>
      <c r="I22" s="2"/>
      <c r="J22" s="14">
        <v>700000</v>
      </c>
      <c r="K22" s="14">
        <v>1100000</v>
      </c>
    </row>
    <row r="23" spans="1:11" ht="15.75" customHeight="1">
      <c r="A23" s="3"/>
      <c r="B23" s="15" t="s">
        <v>29</v>
      </c>
      <c r="C23" s="14"/>
      <c r="D23" s="16"/>
      <c r="E23" s="17">
        <v>0.3</v>
      </c>
      <c r="F23" s="18"/>
      <c r="G23" s="14">
        <f>$C$22*E23</f>
        <v>0</v>
      </c>
      <c r="H23" s="2"/>
      <c r="I23" s="2"/>
      <c r="J23" s="14"/>
      <c r="K23" s="14"/>
    </row>
    <row r="24" spans="1:11" ht="15.75" customHeight="1">
      <c r="A24" s="3"/>
      <c r="B24" s="16" t="s">
        <v>30</v>
      </c>
      <c r="C24" s="14"/>
      <c r="D24" s="16"/>
      <c r="E24" s="17">
        <v>0.2</v>
      </c>
      <c r="F24" s="18"/>
      <c r="G24" s="14">
        <f>$C$22*E24</f>
        <v>0</v>
      </c>
      <c r="H24" s="2"/>
      <c r="I24" s="2"/>
      <c r="J24" s="14"/>
      <c r="K24" s="14"/>
    </row>
    <row r="25" spans="1:11" ht="15.75" customHeight="1">
      <c r="A25" s="3"/>
      <c r="B25" s="16" t="s">
        <v>31</v>
      </c>
      <c r="C25" s="14"/>
      <c r="D25" s="16"/>
      <c r="E25" s="17">
        <v>0.1</v>
      </c>
      <c r="F25" s="18"/>
      <c r="G25" s="14">
        <f>$C$22*E25</f>
        <v>0</v>
      </c>
      <c r="H25" s="2"/>
      <c r="I25" s="2"/>
      <c r="J25" s="14"/>
      <c r="K25" s="14"/>
    </row>
    <row r="26" spans="1:11" ht="15.75" customHeight="1">
      <c r="A26" s="3"/>
      <c r="B26" s="16" t="s">
        <v>32</v>
      </c>
      <c r="C26" s="14"/>
      <c r="D26" s="16"/>
      <c r="E26" s="17">
        <v>0.1</v>
      </c>
      <c r="F26" s="18"/>
      <c r="G26" s="14">
        <f>$C$22*E26</f>
        <v>0</v>
      </c>
      <c r="H26" s="2"/>
      <c r="I26" s="2"/>
      <c r="J26" s="14"/>
      <c r="K26" s="14"/>
    </row>
    <row r="27" spans="1:11" ht="15.75" customHeight="1">
      <c r="A27" s="3"/>
      <c r="B27" s="16" t="s">
        <v>33</v>
      </c>
      <c r="C27" s="14"/>
      <c r="D27" s="16"/>
      <c r="E27" s="17">
        <v>0.2</v>
      </c>
      <c r="F27" s="18"/>
      <c r="G27" s="14">
        <f>$C$22*E27</f>
        <v>0</v>
      </c>
      <c r="H27" s="2"/>
      <c r="I27" s="2"/>
      <c r="J27" s="14"/>
      <c r="K27" s="14"/>
    </row>
    <row r="28" spans="1:11" ht="15.75" customHeight="1">
      <c r="A28" s="3"/>
      <c r="B28" s="19" t="s">
        <v>34</v>
      </c>
      <c r="C28" s="20"/>
      <c r="D28" s="19"/>
      <c r="E28" s="21">
        <v>0.1</v>
      </c>
      <c r="F28" s="22"/>
      <c r="G28" s="20">
        <f aca="true" t="shared" si="0" ref="G28">$C$22*E28</f>
        <v>0</v>
      </c>
      <c r="H28" s="2"/>
      <c r="I28" s="2"/>
      <c r="J28" s="14"/>
      <c r="K28" s="14"/>
    </row>
    <row r="29" spans="1:11" ht="15.75" customHeight="1">
      <c r="A29" s="3"/>
      <c r="B29" s="19"/>
      <c r="C29" s="23"/>
      <c r="D29" s="24"/>
      <c r="E29" s="25"/>
      <c r="F29" s="26"/>
      <c r="G29" s="23"/>
      <c r="H29" s="2"/>
      <c r="I29" s="2"/>
      <c r="J29" s="14"/>
      <c r="K29" s="14"/>
    </row>
    <row r="30" spans="1:11" ht="15.75" customHeight="1">
      <c r="A30" s="3"/>
      <c r="B30" s="27" t="s">
        <v>35</v>
      </c>
      <c r="C30" s="2"/>
      <c r="D30" s="2"/>
      <c r="E30" s="2"/>
      <c r="F30" s="3"/>
      <c r="G30" s="28">
        <f>SUM(G23:G29)</f>
        <v>0</v>
      </c>
      <c r="H30" s="16"/>
      <c r="I30" s="16"/>
      <c r="J30" s="16"/>
      <c r="K30" s="16"/>
    </row>
    <row r="31" spans="1:11" ht="15.75" customHeight="1" thickBot="1">
      <c r="A31" s="9"/>
      <c r="B31" s="29" t="s">
        <v>36</v>
      </c>
      <c r="C31" s="8"/>
      <c r="D31" s="8"/>
      <c r="E31" s="8"/>
      <c r="F31" s="9"/>
      <c r="G31" s="8"/>
      <c r="H31" s="30"/>
      <c r="I31" s="31"/>
      <c r="J31" s="31">
        <f>J22</f>
        <v>700000</v>
      </c>
      <c r="K31" s="31">
        <f>K22</f>
        <v>1100000</v>
      </c>
    </row>
    <row r="32" spans="1:11" ht="49.5" customHeight="1" thickBot="1">
      <c r="A32" s="56" t="s">
        <v>37</v>
      </c>
      <c r="B32" s="4"/>
      <c r="C32" s="8"/>
      <c r="D32" s="8"/>
      <c r="E32" s="8"/>
      <c r="F32" s="9"/>
      <c r="G32" s="8"/>
      <c r="H32" s="8"/>
      <c r="I32" s="8"/>
      <c r="J32" s="8"/>
      <c r="K32" s="8"/>
    </row>
    <row r="33" spans="1:11" ht="49.5" customHeight="1">
      <c r="A33" s="10" t="s">
        <v>21</v>
      </c>
      <c r="B33" s="11" t="s">
        <v>22</v>
      </c>
      <c r="C33" s="12" t="s">
        <v>38</v>
      </c>
      <c r="D33" s="12"/>
      <c r="E33" s="12" t="s">
        <v>39</v>
      </c>
      <c r="F33" s="10" t="s">
        <v>40</v>
      </c>
      <c r="G33" s="12" t="s">
        <v>41</v>
      </c>
      <c r="H33" s="12" t="s">
        <v>42</v>
      </c>
      <c r="I33" s="12" t="s">
        <v>43</v>
      </c>
      <c r="J33" s="12" t="s">
        <v>26</v>
      </c>
      <c r="K33" s="12" t="s">
        <v>27</v>
      </c>
    </row>
    <row r="34" spans="1:11" ht="42.95" customHeight="1">
      <c r="A34" s="45"/>
      <c r="B34" s="54" t="s">
        <v>71</v>
      </c>
      <c r="C34" s="55"/>
      <c r="D34" s="55"/>
      <c r="E34" s="55"/>
      <c r="F34" s="45"/>
      <c r="G34" s="55"/>
      <c r="H34" s="55"/>
      <c r="I34" s="55"/>
      <c r="J34" s="55"/>
      <c r="K34" s="55"/>
    </row>
    <row r="35" spans="1:11" ht="15.75" customHeight="1">
      <c r="A35" s="26">
        <v>2</v>
      </c>
      <c r="B35" s="50" t="s">
        <v>45</v>
      </c>
      <c r="C35" s="48">
        <v>0</v>
      </c>
      <c r="D35" s="24"/>
      <c r="E35" s="24">
        <v>37</v>
      </c>
      <c r="F35" s="26" t="s">
        <v>46</v>
      </c>
      <c r="G35" s="35">
        <f>(E35*C35)</f>
        <v>0</v>
      </c>
      <c r="H35" s="20">
        <v>8000</v>
      </c>
      <c r="I35" s="20">
        <v>20000</v>
      </c>
      <c r="J35" s="20">
        <f aca="true" t="shared" si="1" ref="J35:K35">H35*$E35</f>
        <v>296000</v>
      </c>
      <c r="K35" s="20">
        <f t="shared" si="1"/>
        <v>740000</v>
      </c>
    </row>
    <row r="36" spans="1:11" ht="15.75" customHeight="1">
      <c r="A36" s="3">
        <v>3</v>
      </c>
      <c r="B36" s="1" t="s">
        <v>47</v>
      </c>
      <c r="C36" s="48">
        <v>0</v>
      </c>
      <c r="D36" s="2"/>
      <c r="E36" s="2">
        <v>37</v>
      </c>
      <c r="F36" s="3" t="s">
        <v>46</v>
      </c>
      <c r="G36" s="35">
        <f>(E36*C36)</f>
        <v>0</v>
      </c>
      <c r="H36" s="20">
        <v>8000</v>
      </c>
      <c r="I36" s="14">
        <v>15000</v>
      </c>
      <c r="J36" s="14">
        <f aca="true" t="shared" si="2" ref="J36:K36">H36*$E36</f>
        <v>296000</v>
      </c>
      <c r="K36" s="14">
        <f t="shared" si="2"/>
        <v>555000</v>
      </c>
    </row>
    <row r="37" spans="1:11" ht="15.75" customHeight="1">
      <c r="A37" s="3">
        <v>4</v>
      </c>
      <c r="B37" s="1" t="s">
        <v>48</v>
      </c>
      <c r="C37" s="48">
        <v>0</v>
      </c>
      <c r="D37" s="2"/>
      <c r="E37" s="2">
        <v>37</v>
      </c>
      <c r="F37" s="3" t="s">
        <v>46</v>
      </c>
      <c r="G37" s="35">
        <f aca="true" t="shared" si="3" ref="G37:G38">(E37*C37)</f>
        <v>0</v>
      </c>
      <c r="H37" s="20">
        <v>8000</v>
      </c>
      <c r="I37" s="14">
        <v>15000</v>
      </c>
      <c r="J37" s="14">
        <f aca="true" t="shared" si="4" ref="J37:J38">H37*$E37</f>
        <v>296000</v>
      </c>
      <c r="K37" s="14">
        <f aca="true" t="shared" si="5" ref="K37:K38">I37*$E37</f>
        <v>555000</v>
      </c>
    </row>
    <row r="38" spans="1:11" ht="15.75" customHeight="1">
      <c r="A38" s="3">
        <v>5</v>
      </c>
      <c r="B38" s="1" t="s">
        <v>49</v>
      </c>
      <c r="C38" s="48">
        <v>0</v>
      </c>
      <c r="D38" s="2"/>
      <c r="E38" s="2">
        <v>4</v>
      </c>
      <c r="F38" s="3" t="s">
        <v>50</v>
      </c>
      <c r="G38" s="35">
        <f t="shared" si="3"/>
        <v>0</v>
      </c>
      <c r="H38" s="14">
        <v>5000</v>
      </c>
      <c r="I38" s="14">
        <v>20000</v>
      </c>
      <c r="J38" s="14">
        <f t="shared" si="4"/>
        <v>20000</v>
      </c>
      <c r="K38" s="14">
        <f t="shared" si="5"/>
        <v>80000</v>
      </c>
    </row>
    <row r="39" spans="1:11" ht="15.75" customHeight="1">
      <c r="A39" s="3"/>
      <c r="C39" s="2"/>
      <c r="D39" s="2"/>
      <c r="E39" s="2"/>
      <c r="F39" s="3"/>
      <c r="G39" s="2"/>
      <c r="H39" s="16"/>
      <c r="I39" s="16"/>
      <c r="J39" s="16"/>
      <c r="K39" s="16"/>
    </row>
    <row r="40" spans="1:11" ht="15.75" customHeight="1">
      <c r="A40" s="3"/>
      <c r="B40" s="27" t="s">
        <v>51</v>
      </c>
      <c r="C40" s="2"/>
      <c r="D40" s="2"/>
      <c r="E40" s="2"/>
      <c r="F40" s="3"/>
      <c r="G40" s="28">
        <f>SUM(G35:G38)</f>
        <v>0</v>
      </c>
      <c r="H40" s="16"/>
      <c r="I40" s="16"/>
      <c r="J40" s="16"/>
      <c r="K40" s="16"/>
    </row>
    <row r="41" spans="1:11" ht="15.75" customHeight="1" thickBot="1">
      <c r="A41" s="9"/>
      <c r="B41" s="29" t="s">
        <v>52</v>
      </c>
      <c r="C41" s="8"/>
      <c r="D41" s="8"/>
      <c r="E41" s="8"/>
      <c r="F41" s="9"/>
      <c r="G41" s="8"/>
      <c r="H41" s="30"/>
      <c r="I41" s="31"/>
      <c r="J41" s="31">
        <f>SUM(J35:J38)</f>
        <v>908000</v>
      </c>
      <c r="K41" s="31">
        <f>SUM(K35:K38)</f>
        <v>1930000</v>
      </c>
    </row>
    <row r="42" spans="1:11" ht="49.5" customHeight="1" thickBot="1">
      <c r="A42" s="56" t="s">
        <v>53</v>
      </c>
      <c r="B42" s="4"/>
      <c r="C42" s="8"/>
      <c r="D42" s="8"/>
      <c r="E42" s="8"/>
      <c r="F42" s="9"/>
      <c r="G42" s="8"/>
      <c r="H42" s="8"/>
      <c r="I42" s="8"/>
      <c r="J42" s="8"/>
      <c r="K42" s="8"/>
    </row>
    <row r="43" spans="1:11" ht="49.5" customHeight="1">
      <c r="A43" s="10" t="s">
        <v>21</v>
      </c>
      <c r="B43" s="11" t="s">
        <v>22</v>
      </c>
      <c r="C43" s="12" t="s">
        <v>38</v>
      </c>
      <c r="D43" s="12"/>
      <c r="E43" s="12" t="s">
        <v>39</v>
      </c>
      <c r="F43" s="10" t="s">
        <v>40</v>
      </c>
      <c r="G43" s="12" t="s">
        <v>41</v>
      </c>
      <c r="H43" s="12" t="s">
        <v>42</v>
      </c>
      <c r="I43" s="12" t="s">
        <v>43</v>
      </c>
      <c r="J43" s="12" t="s">
        <v>26</v>
      </c>
      <c r="K43" s="12" t="s">
        <v>27</v>
      </c>
    </row>
    <row r="44" spans="1:11" ht="15.75" customHeight="1">
      <c r="A44" s="32">
        <v>6</v>
      </c>
      <c r="B44" s="36" t="s">
        <v>54</v>
      </c>
      <c r="C44" s="60">
        <v>0</v>
      </c>
      <c r="D44" s="33"/>
      <c r="E44" s="1">
        <v>160</v>
      </c>
      <c r="F44" s="32" t="s">
        <v>55</v>
      </c>
      <c r="G44" s="61">
        <f aca="true" t="shared" si="6" ref="G44">E44*C44</f>
        <v>0</v>
      </c>
      <c r="H44" s="34">
        <v>800</v>
      </c>
      <c r="I44" s="34">
        <v>2400</v>
      </c>
      <c r="J44" s="37">
        <f aca="true" t="shared" si="7" ref="J44:K44">H44*$E44</f>
        <v>128000</v>
      </c>
      <c r="K44" s="37">
        <f t="shared" si="7"/>
        <v>384000</v>
      </c>
    </row>
    <row r="45" spans="1:11" ht="15.75" customHeight="1">
      <c r="A45" s="3">
        <v>7</v>
      </c>
      <c r="B45" s="1" t="s">
        <v>56</v>
      </c>
      <c r="C45" s="48">
        <v>0</v>
      </c>
      <c r="D45" s="2"/>
      <c r="E45" s="1">
        <v>140</v>
      </c>
      <c r="F45" s="3" t="s">
        <v>55</v>
      </c>
      <c r="G45" s="35">
        <f aca="true" t="shared" si="8" ref="G45:G52">E45*C45</f>
        <v>0</v>
      </c>
      <c r="H45" s="14">
        <v>800</v>
      </c>
      <c r="I45" s="14">
        <v>2400</v>
      </c>
      <c r="J45" s="38">
        <f aca="true" t="shared" si="9" ref="J45:K45">H45*$E45</f>
        <v>112000</v>
      </c>
      <c r="K45" s="38">
        <f t="shared" si="9"/>
        <v>336000</v>
      </c>
    </row>
    <row r="46" spans="1:11" ht="15.75" customHeight="1">
      <c r="A46" s="3">
        <v>8</v>
      </c>
      <c r="B46" s="1" t="s">
        <v>57</v>
      </c>
      <c r="C46" s="48">
        <v>0</v>
      </c>
      <c r="D46" s="2"/>
      <c r="E46" s="1">
        <v>400</v>
      </c>
      <c r="F46" s="3" t="s">
        <v>55</v>
      </c>
      <c r="G46" s="35">
        <f t="shared" si="8"/>
        <v>0</v>
      </c>
      <c r="H46" s="14">
        <v>800</v>
      </c>
      <c r="I46" s="14">
        <v>2400</v>
      </c>
      <c r="J46" s="38">
        <f aca="true" t="shared" si="10" ref="J46:K46">H46*$E46</f>
        <v>320000</v>
      </c>
      <c r="K46" s="38">
        <f t="shared" si="10"/>
        <v>960000</v>
      </c>
    </row>
    <row r="47" spans="1:11" ht="15.75" customHeight="1">
      <c r="A47" s="3">
        <v>9</v>
      </c>
      <c r="B47" s="1" t="s">
        <v>58</v>
      </c>
      <c r="C47" s="48">
        <v>0</v>
      </c>
      <c r="D47" s="2"/>
      <c r="E47" s="1">
        <v>270</v>
      </c>
      <c r="F47" s="3" t="s">
        <v>55</v>
      </c>
      <c r="G47" s="35">
        <f t="shared" si="8"/>
        <v>0</v>
      </c>
      <c r="H47" s="14">
        <v>800</v>
      </c>
      <c r="I47" s="14">
        <v>2400</v>
      </c>
      <c r="J47" s="38">
        <f aca="true" t="shared" si="11" ref="J47:J49">H47*$E47</f>
        <v>216000</v>
      </c>
      <c r="K47" s="38">
        <f aca="true" t="shared" si="12" ref="K47:K49">I47*$E47</f>
        <v>648000</v>
      </c>
    </row>
    <row r="48" spans="1:11" ht="15.75" customHeight="1">
      <c r="A48" s="3">
        <v>10</v>
      </c>
      <c r="B48" s="1" t="s">
        <v>59</v>
      </c>
      <c r="C48" s="48">
        <v>0</v>
      </c>
      <c r="D48" s="2"/>
      <c r="E48" s="1">
        <v>40</v>
      </c>
      <c r="F48" s="3" t="s">
        <v>55</v>
      </c>
      <c r="G48" s="35">
        <f t="shared" si="8"/>
        <v>0</v>
      </c>
      <c r="H48" s="14">
        <v>800</v>
      </c>
      <c r="I48" s="14">
        <v>2400</v>
      </c>
      <c r="J48" s="38">
        <f t="shared" si="11"/>
        <v>32000</v>
      </c>
      <c r="K48" s="38">
        <f t="shared" si="12"/>
        <v>96000</v>
      </c>
    </row>
    <row r="49" spans="1:11" ht="15.75" customHeight="1">
      <c r="A49" s="3">
        <v>11</v>
      </c>
      <c r="B49" s="1" t="s">
        <v>60</v>
      </c>
      <c r="C49" s="48">
        <v>0</v>
      </c>
      <c r="D49" s="2"/>
      <c r="E49" s="1">
        <v>65</v>
      </c>
      <c r="F49" s="3" t="s">
        <v>55</v>
      </c>
      <c r="G49" s="35">
        <f t="shared" si="8"/>
        <v>0</v>
      </c>
      <c r="H49" s="14">
        <v>800</v>
      </c>
      <c r="I49" s="14">
        <v>2400</v>
      </c>
      <c r="J49" s="38">
        <f t="shared" si="11"/>
        <v>52000</v>
      </c>
      <c r="K49" s="38">
        <f t="shared" si="12"/>
        <v>156000</v>
      </c>
    </row>
    <row r="50" spans="1:11" ht="15.75" customHeight="1">
      <c r="A50" s="3">
        <v>12</v>
      </c>
      <c r="B50" s="1" t="s">
        <v>61</v>
      </c>
      <c r="C50" s="48">
        <v>0</v>
      </c>
      <c r="D50" s="2"/>
      <c r="E50" s="1">
        <v>65</v>
      </c>
      <c r="F50" s="3" t="s">
        <v>55</v>
      </c>
      <c r="G50" s="35">
        <f t="shared" si="8"/>
        <v>0</v>
      </c>
      <c r="H50" s="14">
        <v>800</v>
      </c>
      <c r="I50" s="14">
        <v>2400</v>
      </c>
      <c r="J50" s="38">
        <f aca="true" t="shared" si="13" ref="J50:K50">H50*$E50</f>
        <v>52000</v>
      </c>
      <c r="K50" s="38">
        <f t="shared" si="13"/>
        <v>156000</v>
      </c>
    </row>
    <row r="51" spans="1:11" ht="15.75" customHeight="1">
      <c r="A51" s="3">
        <v>13</v>
      </c>
      <c r="B51" s="1" t="s">
        <v>62</v>
      </c>
      <c r="C51" s="48">
        <v>0</v>
      </c>
      <c r="D51" s="2"/>
      <c r="E51" s="1">
        <v>65</v>
      </c>
      <c r="F51" s="3" t="s">
        <v>55</v>
      </c>
      <c r="G51" s="35">
        <f t="shared" si="8"/>
        <v>0</v>
      </c>
      <c r="H51" s="14">
        <v>800</v>
      </c>
      <c r="I51" s="14">
        <v>2400</v>
      </c>
      <c r="J51" s="38">
        <f aca="true" t="shared" si="14" ref="J51:K51">H51*$E51</f>
        <v>52000</v>
      </c>
      <c r="K51" s="38">
        <f t="shared" si="14"/>
        <v>156000</v>
      </c>
    </row>
    <row r="52" spans="1:11" ht="15.75" customHeight="1">
      <c r="A52" s="3">
        <v>14</v>
      </c>
      <c r="B52" s="1" t="s">
        <v>63</v>
      </c>
      <c r="C52" s="48">
        <v>0</v>
      </c>
      <c r="D52" s="2"/>
      <c r="E52" s="1">
        <v>130</v>
      </c>
      <c r="F52" s="3" t="s">
        <v>55</v>
      </c>
      <c r="G52" s="35">
        <f t="shared" si="8"/>
        <v>0</v>
      </c>
      <c r="H52" s="14">
        <v>800</v>
      </c>
      <c r="I52" s="14">
        <v>2400</v>
      </c>
      <c r="J52" s="38">
        <f aca="true" t="shared" si="15" ref="J52:K52">H52*$E52</f>
        <v>104000</v>
      </c>
      <c r="K52" s="38">
        <f t="shared" si="15"/>
        <v>312000</v>
      </c>
    </row>
    <row r="53" spans="1:11" ht="15.75" customHeight="1">
      <c r="A53" s="3"/>
      <c r="C53" s="24"/>
      <c r="D53" s="2"/>
      <c r="E53" s="2"/>
      <c r="F53" s="3"/>
      <c r="G53" s="2"/>
      <c r="H53" s="16"/>
      <c r="I53" s="16"/>
      <c r="J53" s="16"/>
      <c r="K53" s="16"/>
    </row>
    <row r="54" spans="1:11" ht="15.75" customHeight="1">
      <c r="A54" s="3"/>
      <c r="B54" s="27" t="s">
        <v>64</v>
      </c>
      <c r="C54" s="24"/>
      <c r="D54" s="2"/>
      <c r="E54" s="2"/>
      <c r="F54" s="3"/>
      <c r="G54" s="28">
        <f>SUM(G44:G52)</f>
        <v>0</v>
      </c>
      <c r="H54" s="16"/>
      <c r="I54" s="16"/>
      <c r="J54" s="16"/>
      <c r="K54" s="16"/>
    </row>
    <row r="55" spans="1:11" ht="15.75" customHeight="1" thickBot="1">
      <c r="A55" s="9"/>
      <c r="B55" s="29" t="s">
        <v>65</v>
      </c>
      <c r="C55" s="8"/>
      <c r="D55" s="8"/>
      <c r="E55" s="8"/>
      <c r="F55" s="9"/>
      <c r="G55" s="8"/>
      <c r="H55" s="8"/>
      <c r="I55" s="8"/>
      <c r="J55" s="31">
        <f>SUMPRODUCT(H44:H52,E44:E52)</f>
        <v>1068000</v>
      </c>
      <c r="K55" s="31">
        <f>SUMPRODUCT(I44:I52,E44:E52)</f>
        <v>3204000</v>
      </c>
    </row>
    <row r="56" spans="1:11" ht="49.5" customHeight="1" thickBot="1">
      <c r="A56" s="56" t="s">
        <v>66</v>
      </c>
      <c r="B56" s="39"/>
      <c r="C56" s="40"/>
      <c r="D56" s="40"/>
      <c r="E56" s="40"/>
      <c r="F56" s="41"/>
      <c r="G56" s="40"/>
      <c r="H56" s="42"/>
      <c r="I56" s="42"/>
      <c r="J56" s="42"/>
      <c r="K56" s="42"/>
    </row>
    <row r="57" spans="1:11" ht="18">
      <c r="A57" s="3"/>
      <c r="B57" s="43" t="s">
        <v>67</v>
      </c>
      <c r="C57" s="2"/>
      <c r="D57" s="2"/>
      <c r="E57" s="2"/>
      <c r="F57" s="3"/>
      <c r="G57" s="44">
        <f>SUM(G30,G40,G54)</f>
        <v>0</v>
      </c>
      <c r="H57" s="2"/>
      <c r="I57" s="2"/>
      <c r="J57" s="2"/>
      <c r="K57" s="2"/>
    </row>
    <row r="58" spans="1:11" ht="15.75" customHeight="1" thickBot="1">
      <c r="A58" s="9"/>
      <c r="B58" s="29" t="s">
        <v>68</v>
      </c>
      <c r="C58" s="8"/>
      <c r="D58" s="8"/>
      <c r="E58" s="8"/>
      <c r="F58" s="9"/>
      <c r="G58" s="8"/>
      <c r="H58" s="30"/>
      <c r="I58" s="31"/>
      <c r="J58" s="31">
        <f>$J$31+$J$41+$J$55</f>
        <v>2676000</v>
      </c>
      <c r="K58" s="31">
        <f>$K$31+$K$41+$K$55</f>
        <v>6234000</v>
      </c>
    </row>
    <row r="59" spans="1:9" ht="15.75" customHeight="1">
      <c r="A59" s="3"/>
      <c r="C59" s="2"/>
      <c r="D59" s="2"/>
      <c r="E59" s="2"/>
      <c r="F59" s="3"/>
      <c r="G59" s="2"/>
      <c r="H59" s="2"/>
      <c r="I59" s="2"/>
    </row>
    <row r="60" spans="1:9" ht="15.75" customHeight="1">
      <c r="A60" s="3"/>
      <c r="C60" s="2"/>
      <c r="D60" s="2"/>
      <c r="E60" s="2"/>
      <c r="F60" s="3"/>
      <c r="G60" s="2"/>
      <c r="H60" s="2"/>
      <c r="I60" s="2"/>
    </row>
    <row r="61" spans="1:9" ht="15.75" customHeight="1">
      <c r="A61" s="3"/>
      <c r="C61" s="2"/>
      <c r="D61" s="2"/>
      <c r="E61" s="2"/>
      <c r="F61" s="3"/>
      <c r="G61" s="2"/>
      <c r="H61" s="2"/>
      <c r="I61" s="2"/>
    </row>
    <row r="62" spans="1:9" ht="15.75" customHeight="1">
      <c r="A62" s="3"/>
      <c r="C62" s="2"/>
      <c r="D62" s="2"/>
      <c r="E62" s="2"/>
      <c r="F62" s="3"/>
      <c r="G62" s="2"/>
      <c r="H62" s="2"/>
      <c r="I62" s="2"/>
    </row>
    <row r="63" spans="1:9" ht="15.75" customHeight="1">
      <c r="A63" s="3"/>
      <c r="C63" s="2"/>
      <c r="D63" s="2"/>
      <c r="E63" s="2"/>
      <c r="F63" s="3"/>
      <c r="G63" s="2"/>
      <c r="H63" s="2"/>
      <c r="I63" s="2"/>
    </row>
    <row r="64" spans="1:9" ht="15.75" customHeight="1">
      <c r="A64" s="3"/>
      <c r="C64" s="2"/>
      <c r="D64" s="2"/>
      <c r="E64" s="2"/>
      <c r="F64" s="3"/>
      <c r="G64" s="2"/>
      <c r="H64" s="2"/>
      <c r="I64" s="2"/>
    </row>
    <row r="65" spans="1:9" ht="15.75" customHeight="1">
      <c r="A65" s="3"/>
      <c r="C65" s="2"/>
      <c r="D65" s="2"/>
      <c r="E65" s="2"/>
      <c r="F65" s="3"/>
      <c r="G65" s="2"/>
      <c r="H65" s="2"/>
      <c r="I65" s="2"/>
    </row>
    <row r="66" spans="1:9" ht="15.75" customHeight="1">
      <c r="A66" s="3"/>
      <c r="C66" s="2"/>
      <c r="D66" s="2"/>
      <c r="E66" s="2"/>
      <c r="F66" s="3"/>
      <c r="G66" s="2"/>
      <c r="H66" s="2"/>
      <c r="I66" s="2"/>
    </row>
    <row r="67" spans="1:9" ht="15.75" customHeight="1">
      <c r="A67" s="3"/>
      <c r="C67" s="2"/>
      <c r="D67" s="2"/>
      <c r="E67" s="2"/>
      <c r="F67" s="3"/>
      <c r="G67" s="2"/>
      <c r="H67" s="2"/>
      <c r="I67" s="2"/>
    </row>
    <row r="68" spans="1:9" ht="15.75" customHeight="1">
      <c r="A68" s="3"/>
      <c r="C68" s="2"/>
      <c r="D68" s="2"/>
      <c r="E68" s="2"/>
      <c r="F68" s="3"/>
      <c r="G68" s="2"/>
      <c r="H68" s="2"/>
      <c r="I68" s="2"/>
    </row>
    <row r="69" spans="1:9" ht="15.75" customHeight="1">
      <c r="A69" s="3"/>
      <c r="C69" s="2"/>
      <c r="D69" s="2"/>
      <c r="E69" s="2"/>
      <c r="F69" s="3"/>
      <c r="G69" s="2"/>
      <c r="H69" s="2"/>
      <c r="I69" s="2"/>
    </row>
    <row r="70" spans="1:9" ht="15.75" customHeight="1">
      <c r="A70" s="3"/>
      <c r="C70" s="2"/>
      <c r="D70" s="2"/>
      <c r="E70" s="2"/>
      <c r="F70" s="3"/>
      <c r="G70" s="2"/>
      <c r="H70" s="2"/>
      <c r="I70" s="2"/>
    </row>
    <row r="71" spans="1:9" ht="15.75" customHeight="1">
      <c r="A71" s="3"/>
      <c r="C71" s="2"/>
      <c r="D71" s="2"/>
      <c r="E71" s="2"/>
      <c r="F71" s="3"/>
      <c r="G71" s="2"/>
      <c r="H71" s="2"/>
      <c r="I71" s="2"/>
    </row>
    <row r="72" spans="1:9" ht="15.75" customHeight="1">
      <c r="A72" s="3"/>
      <c r="C72" s="2"/>
      <c r="D72" s="2"/>
      <c r="E72" s="2"/>
      <c r="F72" s="3"/>
      <c r="G72" s="2"/>
      <c r="H72" s="2"/>
      <c r="I72" s="2"/>
    </row>
    <row r="73" spans="1:9" ht="15.75" customHeight="1">
      <c r="A73" s="3"/>
      <c r="C73" s="2"/>
      <c r="D73" s="2"/>
      <c r="E73" s="2"/>
      <c r="F73" s="3"/>
      <c r="G73" s="2"/>
      <c r="H73" s="2"/>
      <c r="I73" s="2"/>
    </row>
    <row r="74" spans="1:9" ht="15.75" customHeight="1">
      <c r="A74" s="3"/>
      <c r="C74" s="2"/>
      <c r="D74" s="2"/>
      <c r="E74" s="2"/>
      <c r="F74" s="3"/>
      <c r="G74" s="2"/>
      <c r="H74" s="2"/>
      <c r="I74" s="2"/>
    </row>
    <row r="75" spans="1:9" ht="15.75" customHeight="1">
      <c r="A75" s="3"/>
      <c r="C75" s="2"/>
      <c r="D75" s="2"/>
      <c r="E75" s="2"/>
      <c r="F75" s="3"/>
      <c r="G75" s="2"/>
      <c r="H75" s="2"/>
      <c r="I75" s="2"/>
    </row>
    <row r="76" spans="1:9" ht="15.75" customHeight="1">
      <c r="A76" s="3"/>
      <c r="C76" s="2"/>
      <c r="D76" s="2"/>
      <c r="E76" s="2"/>
      <c r="F76" s="3"/>
      <c r="G76" s="2"/>
      <c r="H76" s="2"/>
      <c r="I76" s="2"/>
    </row>
    <row r="77" spans="1:9" ht="15.75" customHeight="1">
      <c r="A77" s="3"/>
      <c r="C77" s="2"/>
      <c r="D77" s="2"/>
      <c r="E77" s="2"/>
      <c r="F77" s="3"/>
      <c r="G77" s="2"/>
      <c r="H77" s="2"/>
      <c r="I77" s="2"/>
    </row>
    <row r="78" spans="1:9" ht="15.75" customHeight="1">
      <c r="A78" s="3"/>
      <c r="C78" s="2"/>
      <c r="D78" s="2"/>
      <c r="E78" s="2"/>
      <c r="F78" s="3"/>
      <c r="G78" s="2"/>
      <c r="H78" s="2"/>
      <c r="I78" s="2"/>
    </row>
    <row r="79" spans="1:9" ht="15.75" customHeight="1">
      <c r="A79" s="3"/>
      <c r="C79" s="2"/>
      <c r="D79" s="2"/>
      <c r="E79" s="2"/>
      <c r="F79" s="3"/>
      <c r="G79" s="2"/>
      <c r="H79" s="2"/>
      <c r="I79" s="2"/>
    </row>
    <row r="80" spans="1:9" ht="15.75" customHeight="1">
      <c r="A80" s="3"/>
      <c r="C80" s="2"/>
      <c r="D80" s="2"/>
      <c r="E80" s="2"/>
      <c r="F80" s="3"/>
      <c r="G80" s="2"/>
      <c r="H80" s="2"/>
      <c r="I80" s="2"/>
    </row>
    <row r="81" spans="1:9" ht="15.75" customHeight="1">
      <c r="A81" s="3"/>
      <c r="C81" s="2"/>
      <c r="D81" s="2"/>
      <c r="E81" s="2"/>
      <c r="F81" s="3"/>
      <c r="G81" s="2"/>
      <c r="H81" s="2"/>
      <c r="I81" s="2"/>
    </row>
    <row r="82" spans="1:9" ht="15.75" customHeight="1">
      <c r="A82" s="3"/>
      <c r="C82" s="2"/>
      <c r="D82" s="2"/>
      <c r="E82" s="2"/>
      <c r="F82" s="3"/>
      <c r="G82" s="2"/>
      <c r="H82" s="2"/>
      <c r="I82" s="2"/>
    </row>
    <row r="83" spans="1:9" ht="15.75" customHeight="1">
      <c r="A83" s="3"/>
      <c r="C83" s="2"/>
      <c r="D83" s="2"/>
      <c r="E83" s="2"/>
      <c r="F83" s="3"/>
      <c r="G83" s="2"/>
      <c r="H83" s="2"/>
      <c r="I83" s="2"/>
    </row>
    <row r="84" spans="1:9" ht="15.75" customHeight="1">
      <c r="A84" s="3"/>
      <c r="C84" s="2"/>
      <c r="D84" s="2"/>
      <c r="E84" s="2"/>
      <c r="F84" s="3"/>
      <c r="G84" s="2"/>
      <c r="H84" s="2"/>
      <c r="I84" s="2"/>
    </row>
    <row r="85" spans="1:9" ht="15.75" customHeight="1">
      <c r="A85" s="3"/>
      <c r="C85" s="2"/>
      <c r="D85" s="2"/>
      <c r="E85" s="2"/>
      <c r="F85" s="3"/>
      <c r="G85" s="2"/>
      <c r="H85" s="2"/>
      <c r="I85" s="2"/>
    </row>
    <row r="86" spans="1:9" ht="15.75" customHeight="1">
      <c r="A86" s="3"/>
      <c r="C86" s="2"/>
      <c r="D86" s="2"/>
      <c r="E86" s="2"/>
      <c r="F86" s="3"/>
      <c r="G86" s="2"/>
      <c r="H86" s="2"/>
      <c r="I86" s="2"/>
    </row>
    <row r="87" spans="1:9" ht="15.75" customHeight="1">
      <c r="A87" s="3"/>
      <c r="C87" s="2"/>
      <c r="D87" s="2"/>
      <c r="E87" s="2"/>
      <c r="F87" s="3"/>
      <c r="G87" s="2"/>
      <c r="H87" s="2"/>
      <c r="I87" s="2"/>
    </row>
    <row r="88" spans="1:9" ht="15.75" customHeight="1">
      <c r="A88" s="3"/>
      <c r="C88" s="2"/>
      <c r="D88" s="2"/>
      <c r="E88" s="2"/>
      <c r="F88" s="3"/>
      <c r="G88" s="2"/>
      <c r="H88" s="2"/>
      <c r="I88" s="2"/>
    </row>
    <row r="89" spans="1:9" ht="15.75" customHeight="1">
      <c r="A89" s="3"/>
      <c r="C89" s="2"/>
      <c r="D89" s="2"/>
      <c r="E89" s="2"/>
      <c r="F89" s="3"/>
      <c r="G89" s="2"/>
      <c r="H89" s="2"/>
      <c r="I89" s="2"/>
    </row>
    <row r="90" spans="1:9" ht="15.75" customHeight="1">
      <c r="A90" s="3"/>
      <c r="C90" s="2"/>
      <c r="D90" s="2"/>
      <c r="E90" s="2"/>
      <c r="F90" s="3"/>
      <c r="G90" s="2"/>
      <c r="H90" s="2"/>
      <c r="I90" s="2"/>
    </row>
    <row r="91" spans="1:9" ht="15.75" customHeight="1">
      <c r="A91" s="3"/>
      <c r="C91" s="2"/>
      <c r="D91" s="2"/>
      <c r="E91" s="2"/>
      <c r="F91" s="3"/>
      <c r="G91" s="2"/>
      <c r="H91" s="2"/>
      <c r="I91" s="2"/>
    </row>
    <row r="92" spans="1:9" ht="15.75" customHeight="1">
      <c r="A92" s="3"/>
      <c r="C92" s="2"/>
      <c r="D92" s="2"/>
      <c r="E92" s="2"/>
      <c r="F92" s="3"/>
      <c r="G92" s="2"/>
      <c r="H92" s="2"/>
      <c r="I92" s="2"/>
    </row>
    <row r="93" spans="1:9" ht="15.75" customHeight="1">
      <c r="A93" s="3"/>
      <c r="C93" s="2"/>
      <c r="D93" s="2"/>
      <c r="E93" s="2"/>
      <c r="F93" s="3"/>
      <c r="G93" s="2"/>
      <c r="H93" s="2"/>
      <c r="I93" s="2"/>
    </row>
    <row r="94" spans="1:9" ht="15.75" customHeight="1">
      <c r="A94" s="3"/>
      <c r="C94" s="2"/>
      <c r="D94" s="2"/>
      <c r="E94" s="2"/>
      <c r="F94" s="3"/>
      <c r="G94" s="2"/>
      <c r="H94" s="2"/>
      <c r="I94" s="2"/>
    </row>
    <row r="95" spans="1:9" ht="15.75" customHeight="1">
      <c r="A95" s="3"/>
      <c r="C95" s="2"/>
      <c r="D95" s="2"/>
      <c r="E95" s="2"/>
      <c r="F95" s="3"/>
      <c r="G95" s="2"/>
      <c r="H95" s="2"/>
      <c r="I95" s="2"/>
    </row>
    <row r="96" spans="1:9" ht="15.75" customHeight="1">
      <c r="A96" s="3"/>
      <c r="C96" s="2"/>
      <c r="D96" s="2"/>
      <c r="E96" s="2"/>
      <c r="F96" s="3"/>
      <c r="G96" s="2"/>
      <c r="H96" s="2"/>
      <c r="I96" s="2"/>
    </row>
    <row r="97" spans="1:9" ht="15.75" customHeight="1">
      <c r="A97" s="3"/>
      <c r="C97" s="2"/>
      <c r="D97" s="2"/>
      <c r="E97" s="2"/>
      <c r="F97" s="3"/>
      <c r="G97" s="2"/>
      <c r="H97" s="2"/>
      <c r="I97" s="2"/>
    </row>
    <row r="98" spans="1:9" ht="15.75" customHeight="1">
      <c r="A98" s="3"/>
      <c r="C98" s="2"/>
      <c r="D98" s="2"/>
      <c r="E98" s="2"/>
      <c r="F98" s="3"/>
      <c r="G98" s="2"/>
      <c r="H98" s="2"/>
      <c r="I98" s="2"/>
    </row>
    <row r="99" spans="1:9" ht="15.75" customHeight="1">
      <c r="A99" s="3"/>
      <c r="C99" s="2"/>
      <c r="D99" s="2"/>
      <c r="E99" s="2"/>
      <c r="F99" s="3"/>
      <c r="G99" s="2"/>
      <c r="H99" s="2"/>
      <c r="I99" s="2"/>
    </row>
    <row r="100" spans="1:9" ht="15.75" customHeight="1">
      <c r="A100" s="3"/>
      <c r="C100" s="2"/>
      <c r="D100" s="2"/>
      <c r="E100" s="2"/>
      <c r="F100" s="3"/>
      <c r="G100" s="2"/>
      <c r="H100" s="2"/>
      <c r="I100" s="2"/>
    </row>
    <row r="101" spans="1:9" ht="15.75" customHeight="1">
      <c r="A101" s="3"/>
      <c r="C101" s="2"/>
      <c r="D101" s="2"/>
      <c r="E101" s="2"/>
      <c r="F101" s="3"/>
      <c r="G101" s="2"/>
      <c r="H101" s="2"/>
      <c r="I101" s="2"/>
    </row>
    <row r="102" spans="1:9" ht="15.75" customHeight="1">
      <c r="A102" s="3"/>
      <c r="C102" s="2"/>
      <c r="D102" s="2"/>
      <c r="E102" s="2"/>
      <c r="F102" s="3"/>
      <c r="G102" s="2"/>
      <c r="H102" s="2"/>
      <c r="I102" s="2"/>
    </row>
    <row r="103" spans="1:9" ht="15.75" customHeight="1">
      <c r="A103" s="3"/>
      <c r="C103" s="2"/>
      <c r="D103" s="2"/>
      <c r="E103" s="2"/>
      <c r="F103" s="3"/>
      <c r="G103" s="2"/>
      <c r="H103" s="2"/>
      <c r="I103" s="2"/>
    </row>
    <row r="104" spans="1:9" ht="15.75" customHeight="1">
      <c r="A104" s="3"/>
      <c r="C104" s="2"/>
      <c r="D104" s="2"/>
      <c r="E104" s="2"/>
      <c r="F104" s="3"/>
      <c r="G104" s="2"/>
      <c r="H104" s="2"/>
      <c r="I104" s="2"/>
    </row>
    <row r="105" spans="1:9" ht="15.75" customHeight="1">
      <c r="A105" s="3"/>
      <c r="C105" s="2"/>
      <c r="D105" s="2"/>
      <c r="E105" s="2"/>
      <c r="F105" s="3"/>
      <c r="G105" s="2"/>
      <c r="H105" s="2"/>
      <c r="I105" s="2"/>
    </row>
    <row r="106" spans="1:9" ht="15.75" customHeight="1">
      <c r="A106" s="3"/>
      <c r="C106" s="2"/>
      <c r="D106" s="2"/>
      <c r="E106" s="2"/>
      <c r="F106" s="3"/>
      <c r="G106" s="2"/>
      <c r="H106" s="2"/>
      <c r="I106" s="2"/>
    </row>
    <row r="107" spans="1:9" ht="15.75" customHeight="1">
      <c r="A107" s="3"/>
      <c r="C107" s="2"/>
      <c r="D107" s="2"/>
      <c r="E107" s="2"/>
      <c r="F107" s="3"/>
      <c r="G107" s="2"/>
      <c r="H107" s="2"/>
      <c r="I107" s="2"/>
    </row>
    <row r="108" spans="1:9" ht="15.75" customHeight="1">
      <c r="A108" s="3"/>
      <c r="C108" s="2"/>
      <c r="D108" s="2"/>
      <c r="E108" s="2"/>
      <c r="F108" s="3"/>
      <c r="G108" s="2"/>
      <c r="H108" s="2"/>
      <c r="I108" s="2"/>
    </row>
    <row r="109" spans="1:9" ht="15.75" customHeight="1">
      <c r="A109" s="3"/>
      <c r="C109" s="2"/>
      <c r="D109" s="2"/>
      <c r="E109" s="2"/>
      <c r="F109" s="3"/>
      <c r="G109" s="2"/>
      <c r="H109" s="2"/>
      <c r="I109" s="2"/>
    </row>
    <row r="110" spans="1:9" ht="15.75" customHeight="1">
      <c r="A110" s="3"/>
      <c r="C110" s="2"/>
      <c r="D110" s="2"/>
      <c r="E110" s="2"/>
      <c r="F110" s="3"/>
      <c r="G110" s="2"/>
      <c r="H110" s="2"/>
      <c r="I110" s="2"/>
    </row>
    <row r="111" spans="1:9" ht="15.75" customHeight="1">
      <c r="A111" s="3"/>
      <c r="C111" s="2"/>
      <c r="D111" s="2"/>
      <c r="E111" s="2"/>
      <c r="F111" s="3"/>
      <c r="G111" s="2"/>
      <c r="H111" s="2"/>
      <c r="I111" s="2"/>
    </row>
    <row r="112" spans="1:9" ht="15.75" customHeight="1">
      <c r="A112" s="3"/>
      <c r="C112" s="2"/>
      <c r="D112" s="2"/>
      <c r="E112" s="2"/>
      <c r="F112" s="3"/>
      <c r="G112" s="2"/>
      <c r="H112" s="2"/>
      <c r="I112" s="2"/>
    </row>
    <row r="113" spans="1:9" ht="15.75" customHeight="1">
      <c r="A113" s="3"/>
      <c r="C113" s="2"/>
      <c r="D113" s="2"/>
      <c r="E113" s="2"/>
      <c r="F113" s="3"/>
      <c r="G113" s="2"/>
      <c r="H113" s="2"/>
      <c r="I113" s="2"/>
    </row>
    <row r="114" spans="1:9" ht="15.75" customHeight="1">
      <c r="A114" s="3"/>
      <c r="C114" s="2"/>
      <c r="D114" s="2"/>
      <c r="E114" s="2"/>
      <c r="F114" s="3"/>
      <c r="G114" s="2"/>
      <c r="H114" s="2"/>
      <c r="I114" s="2"/>
    </row>
    <row r="115" spans="1:9" ht="15.75" customHeight="1">
      <c r="A115" s="3"/>
      <c r="C115" s="2"/>
      <c r="D115" s="2"/>
      <c r="E115" s="2"/>
      <c r="F115" s="3"/>
      <c r="G115" s="2"/>
      <c r="H115" s="2"/>
      <c r="I115" s="2"/>
    </row>
    <row r="116" spans="1:9" ht="15.75" customHeight="1">
      <c r="A116" s="3"/>
      <c r="C116" s="2"/>
      <c r="D116" s="2"/>
      <c r="E116" s="2"/>
      <c r="F116" s="3"/>
      <c r="G116" s="2"/>
      <c r="H116" s="2"/>
      <c r="I116" s="2"/>
    </row>
    <row r="117" spans="1:9" ht="15.75" customHeight="1">
      <c r="A117" s="3"/>
      <c r="C117" s="2"/>
      <c r="D117" s="2"/>
      <c r="E117" s="2"/>
      <c r="F117" s="3"/>
      <c r="G117" s="2"/>
      <c r="H117" s="2"/>
      <c r="I117" s="2"/>
    </row>
    <row r="118" spans="1:9" ht="15.75" customHeight="1">
      <c r="A118" s="3"/>
      <c r="C118" s="2"/>
      <c r="D118" s="2"/>
      <c r="E118" s="2"/>
      <c r="F118" s="3"/>
      <c r="G118" s="2"/>
      <c r="H118" s="2"/>
      <c r="I118" s="2"/>
    </row>
    <row r="119" spans="1:9" ht="15.75" customHeight="1">
      <c r="A119" s="3"/>
      <c r="C119" s="2"/>
      <c r="D119" s="2"/>
      <c r="E119" s="2"/>
      <c r="F119" s="3"/>
      <c r="G119" s="2"/>
      <c r="H119" s="2"/>
      <c r="I119" s="2"/>
    </row>
    <row r="120" spans="1:9" ht="15.75" customHeight="1">
      <c r="A120" s="3"/>
      <c r="C120" s="2"/>
      <c r="D120" s="2"/>
      <c r="E120" s="2"/>
      <c r="F120" s="3"/>
      <c r="G120" s="2"/>
      <c r="H120" s="2"/>
      <c r="I120" s="2"/>
    </row>
    <row r="121" spans="1:9" ht="15.75" customHeight="1">
      <c r="A121" s="3"/>
      <c r="C121" s="2"/>
      <c r="D121" s="2"/>
      <c r="E121" s="2"/>
      <c r="F121" s="3"/>
      <c r="G121" s="2"/>
      <c r="H121" s="2"/>
      <c r="I121" s="2"/>
    </row>
    <row r="122" spans="1:9" ht="15.75" customHeight="1">
      <c r="A122" s="3"/>
      <c r="C122" s="2"/>
      <c r="D122" s="2"/>
      <c r="E122" s="2"/>
      <c r="F122" s="3"/>
      <c r="G122" s="2"/>
      <c r="H122" s="2"/>
      <c r="I122" s="2"/>
    </row>
    <row r="123" spans="1:9" ht="15.75" customHeight="1">
      <c r="A123" s="3"/>
      <c r="C123" s="2"/>
      <c r="D123" s="2"/>
      <c r="E123" s="2"/>
      <c r="F123" s="3"/>
      <c r="G123" s="2"/>
      <c r="H123" s="2"/>
      <c r="I123" s="2"/>
    </row>
    <row r="124" spans="1:9" ht="15.75" customHeight="1">
      <c r="A124" s="3"/>
      <c r="C124" s="2"/>
      <c r="D124" s="2"/>
      <c r="E124" s="2"/>
      <c r="F124" s="3"/>
      <c r="G124" s="2"/>
      <c r="H124" s="2"/>
      <c r="I124" s="2"/>
    </row>
    <row r="125" spans="1:9" ht="15.75" customHeight="1">
      <c r="A125" s="3"/>
      <c r="C125" s="2"/>
      <c r="D125" s="2"/>
      <c r="E125" s="2"/>
      <c r="F125" s="3"/>
      <c r="G125" s="2"/>
      <c r="H125" s="2"/>
      <c r="I125" s="2"/>
    </row>
    <row r="126" spans="1:9" ht="15.75" customHeight="1">
      <c r="A126" s="3"/>
      <c r="C126" s="2"/>
      <c r="D126" s="2"/>
      <c r="E126" s="2"/>
      <c r="F126" s="3"/>
      <c r="G126" s="2"/>
      <c r="H126" s="2"/>
      <c r="I126" s="2"/>
    </row>
    <row r="127" spans="1:9" ht="15.75" customHeight="1">
      <c r="A127" s="3"/>
      <c r="C127" s="2"/>
      <c r="D127" s="2"/>
      <c r="E127" s="2"/>
      <c r="F127" s="3"/>
      <c r="G127" s="2"/>
      <c r="H127" s="2"/>
      <c r="I127" s="2"/>
    </row>
    <row r="128" spans="1:9" ht="15.75" customHeight="1">
      <c r="A128" s="3"/>
      <c r="C128" s="2"/>
      <c r="D128" s="2"/>
      <c r="E128" s="2"/>
      <c r="F128" s="3"/>
      <c r="G128" s="2"/>
      <c r="H128" s="2"/>
      <c r="I128" s="2"/>
    </row>
    <row r="129" spans="1:9" ht="15.75" customHeight="1">
      <c r="A129" s="3"/>
      <c r="C129" s="2"/>
      <c r="D129" s="2"/>
      <c r="E129" s="2"/>
      <c r="F129" s="3"/>
      <c r="G129" s="2"/>
      <c r="H129" s="2"/>
      <c r="I129" s="2"/>
    </row>
    <row r="130" spans="1:9" ht="15.75" customHeight="1">
      <c r="A130" s="3"/>
      <c r="C130" s="2"/>
      <c r="D130" s="2"/>
      <c r="E130" s="2"/>
      <c r="F130" s="3"/>
      <c r="G130" s="2"/>
      <c r="H130" s="2"/>
      <c r="I130" s="2"/>
    </row>
    <row r="131" spans="1:9" ht="15.75" customHeight="1">
      <c r="A131" s="3"/>
      <c r="C131" s="2"/>
      <c r="D131" s="2"/>
      <c r="E131" s="2"/>
      <c r="F131" s="3"/>
      <c r="G131" s="2"/>
      <c r="H131" s="2"/>
      <c r="I131" s="2"/>
    </row>
    <row r="132" spans="1:9" ht="15.75" customHeight="1">
      <c r="A132" s="3"/>
      <c r="C132" s="2"/>
      <c r="D132" s="2"/>
      <c r="E132" s="2"/>
      <c r="F132" s="3"/>
      <c r="G132" s="2"/>
      <c r="H132" s="2"/>
      <c r="I132" s="2"/>
    </row>
    <row r="133" spans="1:9" ht="15.75" customHeight="1">
      <c r="A133" s="3"/>
      <c r="C133" s="2"/>
      <c r="D133" s="2"/>
      <c r="E133" s="2"/>
      <c r="F133" s="3"/>
      <c r="G133" s="2"/>
      <c r="H133" s="2"/>
      <c r="I133" s="2"/>
    </row>
    <row r="134" spans="1:9" ht="15.75" customHeight="1">
      <c r="A134" s="3"/>
      <c r="C134" s="2"/>
      <c r="D134" s="2"/>
      <c r="E134" s="2"/>
      <c r="F134" s="3"/>
      <c r="G134" s="2"/>
      <c r="H134" s="2"/>
      <c r="I134" s="2"/>
    </row>
    <row r="135" spans="1:9" ht="15.75" customHeight="1">
      <c r="A135" s="3"/>
      <c r="C135" s="2"/>
      <c r="D135" s="2"/>
      <c r="E135" s="2"/>
      <c r="F135" s="3"/>
      <c r="G135" s="2"/>
      <c r="H135" s="2"/>
      <c r="I135" s="2"/>
    </row>
    <row r="136" spans="1:9" ht="15.75" customHeight="1">
      <c r="A136" s="3"/>
      <c r="C136" s="2"/>
      <c r="D136" s="2"/>
      <c r="E136" s="2"/>
      <c r="F136" s="3"/>
      <c r="G136" s="2"/>
      <c r="H136" s="2"/>
      <c r="I136" s="2"/>
    </row>
    <row r="137" spans="1:9" ht="15.75" customHeight="1">
      <c r="A137" s="3"/>
      <c r="C137" s="2"/>
      <c r="D137" s="2"/>
      <c r="E137" s="2"/>
      <c r="F137" s="3"/>
      <c r="G137" s="2"/>
      <c r="H137" s="2"/>
      <c r="I137" s="2"/>
    </row>
    <row r="138" spans="1:9" ht="15.75" customHeight="1">
      <c r="A138" s="3"/>
      <c r="C138" s="2"/>
      <c r="D138" s="2"/>
      <c r="E138" s="2"/>
      <c r="F138" s="3"/>
      <c r="G138" s="2"/>
      <c r="H138" s="2"/>
      <c r="I138" s="2"/>
    </row>
    <row r="139" spans="1:9" ht="15.75" customHeight="1">
      <c r="A139" s="3"/>
      <c r="C139" s="2"/>
      <c r="D139" s="2"/>
      <c r="E139" s="2"/>
      <c r="F139" s="3"/>
      <c r="G139" s="2"/>
      <c r="H139" s="2"/>
      <c r="I139" s="2"/>
    </row>
    <row r="140" spans="1:9" ht="15.75" customHeight="1">
      <c r="A140" s="3"/>
      <c r="C140" s="2"/>
      <c r="D140" s="2"/>
      <c r="E140" s="2"/>
      <c r="F140" s="3"/>
      <c r="G140" s="2"/>
      <c r="H140" s="2"/>
      <c r="I140" s="2"/>
    </row>
    <row r="141" spans="1:9" ht="15.75" customHeight="1">
      <c r="A141" s="3"/>
      <c r="C141" s="2"/>
      <c r="D141" s="2"/>
      <c r="E141" s="2"/>
      <c r="F141" s="3"/>
      <c r="G141" s="2"/>
      <c r="H141" s="2"/>
      <c r="I141" s="2"/>
    </row>
    <row r="142" spans="1:9" ht="15.75" customHeight="1">
      <c r="A142" s="3"/>
      <c r="C142" s="2"/>
      <c r="D142" s="2"/>
      <c r="E142" s="2"/>
      <c r="F142" s="3"/>
      <c r="G142" s="2"/>
      <c r="H142" s="2"/>
      <c r="I142" s="2"/>
    </row>
    <row r="143" spans="1:9" ht="15.75" customHeight="1">
      <c r="A143" s="3"/>
      <c r="C143" s="2"/>
      <c r="D143" s="2"/>
      <c r="E143" s="2"/>
      <c r="F143" s="3"/>
      <c r="G143" s="2"/>
      <c r="H143" s="2"/>
      <c r="I143" s="2"/>
    </row>
    <row r="144" spans="1:9" ht="15.75" customHeight="1">
      <c r="A144" s="3"/>
      <c r="C144" s="2"/>
      <c r="D144" s="2"/>
      <c r="E144" s="2"/>
      <c r="F144" s="3"/>
      <c r="G144" s="2"/>
      <c r="H144" s="2"/>
      <c r="I144" s="2"/>
    </row>
    <row r="145" spans="1:9" ht="15.75" customHeight="1">
      <c r="A145" s="3"/>
      <c r="C145" s="2"/>
      <c r="D145" s="2"/>
      <c r="E145" s="2"/>
      <c r="F145" s="3"/>
      <c r="G145" s="2"/>
      <c r="H145" s="2"/>
      <c r="I145" s="2"/>
    </row>
    <row r="146" spans="1:9" ht="15.75" customHeight="1">
      <c r="A146" s="3"/>
      <c r="C146" s="2"/>
      <c r="D146" s="2"/>
      <c r="E146" s="2"/>
      <c r="F146" s="3"/>
      <c r="G146" s="2"/>
      <c r="H146" s="2"/>
      <c r="I146" s="2"/>
    </row>
    <row r="147" spans="1:9" ht="15.75" customHeight="1">
      <c r="A147" s="3"/>
      <c r="C147" s="2"/>
      <c r="D147" s="2"/>
      <c r="E147" s="2"/>
      <c r="F147" s="3"/>
      <c r="G147" s="2"/>
      <c r="H147" s="2"/>
      <c r="I147" s="2"/>
    </row>
    <row r="148" spans="1:9" ht="15.75" customHeight="1">
      <c r="A148" s="3"/>
      <c r="C148" s="2"/>
      <c r="D148" s="2"/>
      <c r="E148" s="2"/>
      <c r="F148" s="3"/>
      <c r="G148" s="2"/>
      <c r="H148" s="2"/>
      <c r="I148" s="2"/>
    </row>
    <row r="149" spans="1:9" ht="15.75" customHeight="1">
      <c r="A149" s="3"/>
      <c r="C149" s="2"/>
      <c r="D149" s="2"/>
      <c r="E149" s="2"/>
      <c r="F149" s="3"/>
      <c r="G149" s="2"/>
      <c r="H149" s="2"/>
      <c r="I149" s="2"/>
    </row>
    <row r="150" spans="1:9" ht="15.75" customHeight="1">
      <c r="A150" s="3"/>
      <c r="C150" s="2"/>
      <c r="D150" s="2"/>
      <c r="E150" s="2"/>
      <c r="F150" s="3"/>
      <c r="G150" s="2"/>
      <c r="H150" s="2"/>
      <c r="I150" s="2"/>
    </row>
    <row r="151" spans="1:9" ht="15.75" customHeight="1">
      <c r="A151" s="3"/>
      <c r="C151" s="2"/>
      <c r="D151" s="2"/>
      <c r="E151" s="2"/>
      <c r="F151" s="3"/>
      <c r="G151" s="2"/>
      <c r="H151" s="2"/>
      <c r="I151" s="2"/>
    </row>
    <row r="152" spans="1:9" ht="15.75" customHeight="1">
      <c r="A152" s="3"/>
      <c r="C152" s="2"/>
      <c r="D152" s="2"/>
      <c r="E152" s="2"/>
      <c r="F152" s="3"/>
      <c r="G152" s="2"/>
      <c r="H152" s="2"/>
      <c r="I152" s="2"/>
    </row>
    <row r="153" spans="1:9" ht="15.75" customHeight="1">
      <c r="A153" s="3"/>
      <c r="C153" s="2"/>
      <c r="D153" s="2"/>
      <c r="E153" s="2"/>
      <c r="F153" s="3"/>
      <c r="G153" s="2"/>
      <c r="H153" s="2"/>
      <c r="I153" s="2"/>
    </row>
    <row r="154" spans="1:9" ht="15.75" customHeight="1">
      <c r="A154" s="3"/>
      <c r="C154" s="2"/>
      <c r="D154" s="2"/>
      <c r="E154" s="2"/>
      <c r="F154" s="3"/>
      <c r="G154" s="2"/>
      <c r="H154" s="2"/>
      <c r="I154" s="2"/>
    </row>
    <row r="155" spans="1:9" ht="15.75" customHeight="1">
      <c r="A155" s="3"/>
      <c r="C155" s="2"/>
      <c r="D155" s="2"/>
      <c r="E155" s="2"/>
      <c r="F155" s="3"/>
      <c r="G155" s="2"/>
      <c r="H155" s="2"/>
      <c r="I155" s="2"/>
    </row>
    <row r="156" spans="1:9" ht="15.75" customHeight="1">
      <c r="A156" s="3"/>
      <c r="C156" s="2"/>
      <c r="D156" s="2"/>
      <c r="E156" s="2"/>
      <c r="F156" s="3"/>
      <c r="G156" s="2"/>
      <c r="H156" s="2"/>
      <c r="I156" s="2"/>
    </row>
    <row r="157" spans="1:9" ht="15.75" customHeight="1">
      <c r="A157" s="3"/>
      <c r="C157" s="2"/>
      <c r="D157" s="2"/>
      <c r="E157" s="2"/>
      <c r="F157" s="3"/>
      <c r="G157" s="2"/>
      <c r="H157" s="2"/>
      <c r="I157" s="2"/>
    </row>
    <row r="158" spans="1:9" ht="15.75" customHeight="1">
      <c r="A158" s="3"/>
      <c r="C158" s="2"/>
      <c r="D158" s="2"/>
      <c r="E158" s="2"/>
      <c r="F158" s="3"/>
      <c r="G158" s="2"/>
      <c r="H158" s="2"/>
      <c r="I158" s="2"/>
    </row>
    <row r="159" spans="1:9" ht="15.75" customHeight="1">
      <c r="A159" s="3"/>
      <c r="C159" s="2"/>
      <c r="D159" s="2"/>
      <c r="E159" s="2"/>
      <c r="F159" s="3"/>
      <c r="G159" s="2"/>
      <c r="H159" s="2"/>
      <c r="I159" s="2"/>
    </row>
    <row r="160" spans="1:9" ht="15.75" customHeight="1">
      <c r="A160" s="3"/>
      <c r="C160" s="2"/>
      <c r="D160" s="2"/>
      <c r="E160" s="2"/>
      <c r="F160" s="3"/>
      <c r="G160" s="2"/>
      <c r="H160" s="2"/>
      <c r="I160" s="2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</sheetData>
  <sheetProtection sheet="1" selectLockedCells="1"/>
  <mergeCells count="13">
    <mergeCell ref="C19:G19"/>
    <mergeCell ref="C4:G4"/>
    <mergeCell ref="C3:G3"/>
    <mergeCell ref="C6:G6"/>
    <mergeCell ref="C8:G8"/>
    <mergeCell ref="C9:G9"/>
    <mergeCell ref="C10:G10"/>
    <mergeCell ref="C11:G11"/>
    <mergeCell ref="C12:G12"/>
    <mergeCell ref="C13:G13"/>
    <mergeCell ref="C14:G14"/>
    <mergeCell ref="C5:G5"/>
    <mergeCell ref="A17:G17"/>
  </mergeCells>
  <conditionalFormatting sqref="G57">
    <cfRule type="cellIs" priority="3" dxfId="0" operator="notBetween">
      <formula>$J$58</formula>
      <formula>$K$58</formula>
    </cfRule>
  </conditionalFormatting>
  <conditionalFormatting sqref="G40">
    <cfRule type="cellIs" priority="4" dxfId="0" operator="notBetween">
      <formula>$J$41</formula>
      <formula>$K$41</formula>
    </cfRule>
  </conditionalFormatting>
  <conditionalFormatting sqref="G35:G38">
    <cfRule type="cellIs" priority="6" dxfId="0" operator="notBetween">
      <formula>J35</formula>
      <formula>K35</formula>
    </cfRule>
  </conditionalFormatting>
  <conditionalFormatting sqref="G44:G52">
    <cfRule type="cellIs" priority="7" dxfId="0" operator="notBetween">
      <formula>J44</formula>
      <formula>K44</formula>
    </cfRule>
  </conditionalFormatting>
  <conditionalFormatting sqref="G44:G52">
    <cfRule type="cellIs" priority="8" dxfId="0" operator="between">
      <formula>H44</formula>
      <formula>I44</formula>
    </cfRule>
  </conditionalFormatting>
  <conditionalFormatting sqref="G54">
    <cfRule type="cellIs" priority="9" dxfId="0" operator="notBetween">
      <formula>$J$55</formula>
      <formula>$K$55</formula>
    </cfRule>
  </conditionalFormatting>
  <conditionalFormatting sqref="G30">
    <cfRule type="cellIs" priority="2" dxfId="0" operator="notBetween">
      <formula>$J$31</formula>
      <formula>$K$31</formula>
    </cfRule>
  </conditionalFormatting>
  <dataValidations count="2">
    <dataValidation errorStyle="warning" type="whole" allowBlank="1" showInputMessage="1" showErrorMessage="1" errorTitle="Cena je mimo povolený rozsah" error="Cena musí být větší nebo rovna minimální ceně položky a menší nebo rovna maximální ceně položky._x000a__x000a_Skutečně si přejete zadat tuto cenu?" sqref="C22">
      <formula1>J22</formula1>
      <formula2>K22</formula2>
    </dataValidation>
    <dataValidation errorStyle="warning" type="whole" allowBlank="1" showErrorMessage="1" errorTitle="Cena je mimo povolený rozsah" error="Cena musí být větší nebo rovna minimální ceně položky a menší nebo rovna maximální ceně položky._x000a__x000a_Skutečně si přejete zadat tuto cenu?" sqref="C35:C38 C44:C52">
      <formula1>H35</formula1>
      <formula2>I35</formula2>
    </dataValidation>
  </dataValidations>
  <printOptions horizontalCentered="1"/>
  <pageMargins left="0.25" right="0.25" top="0.75" bottom="0.75" header="0.3" footer="0.3"/>
  <pageSetup fitToHeight="3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9620-5160-E24F-B4D7-7E76A96B5358}">
  <dimension ref="A1:A4"/>
  <sheetViews>
    <sheetView workbookViewId="0" topLeftCell="A1">
      <selection activeCell="A4" sqref="A4"/>
    </sheetView>
  </sheetViews>
  <sheetFormatPr defaultColWidth="11.421875" defaultRowHeight="12.75"/>
  <sheetData>
    <row r="1" ht="12.75">
      <c r="A1" s="46" t="s">
        <v>69</v>
      </c>
    </row>
    <row r="2" ht="12.75">
      <c r="A2" s="47" t="s">
        <v>44</v>
      </c>
    </row>
    <row r="3" ht="12.75">
      <c r="A3" s="1" t="s">
        <v>70</v>
      </c>
    </row>
    <row r="4" ht="12.75">
      <c r="A4" s="1" t="s">
        <v>71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32854F6651524ABECD327A306C37B8" ma:contentTypeVersion="4" ma:contentTypeDescription="Vytvoří nový dokument" ma:contentTypeScope="" ma:versionID="d3613f2fa72cac9bd28c1a211c3e9356">
  <xsd:schema xmlns:xsd="http://www.w3.org/2001/XMLSchema" xmlns:xs="http://www.w3.org/2001/XMLSchema" xmlns:p="http://schemas.microsoft.com/office/2006/metadata/properties" xmlns:ns2="392d9716-ee72-4c76-8587-ea8da28c6636" xmlns:ns3="45fd46c1-c372-4574-8a6c-779c30479aec" targetNamespace="http://schemas.microsoft.com/office/2006/metadata/properties" ma:root="true" ma:fieldsID="0e8e7fce5362fa6bc16fe6c8b66cf5dd" ns2:_="" ns3:_="">
    <xsd:import namespace="392d9716-ee72-4c76-8587-ea8da28c6636"/>
    <xsd:import namespace="45fd46c1-c372-4574-8a6c-779c30479a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d9716-ee72-4c76-8587-ea8da28c6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d46c1-c372-4574-8a6c-779c30479a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80367C-4719-4023-9BFA-A49B4C772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2d9716-ee72-4c76-8587-ea8da28c6636"/>
    <ds:schemaRef ds:uri="45fd46c1-c372-4574-8a6c-779c30479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7A317D-07D4-49C7-ABC0-C8B43D71336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392d9716-ee72-4c76-8587-ea8da28c6636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E569C07-B473-4D6A-9834-ACF1483D19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Jelinek</dc:creator>
  <cp:keywords/>
  <dc:description/>
  <cp:lastModifiedBy>Petr Jelinek</cp:lastModifiedBy>
  <cp:lastPrinted>2021-12-10T07:37:20Z</cp:lastPrinted>
  <dcterms:created xsi:type="dcterms:W3CDTF">2021-05-05T13:16:47Z</dcterms:created>
  <dcterms:modified xsi:type="dcterms:W3CDTF">2022-03-31T06:43:58Z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0x0101000432854F6651524ABECD327A306C37B8</vt:lpwstr>
  </property>
</Properties>
</file>