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<sst xmlns="http://schemas.openxmlformats.org/spreadsheetml/2006/main" count="151" uniqueCount="81">
  <si>
    <t>položka</t>
  </si>
  <si>
    <t>specifikace</t>
  </si>
  <si>
    <t>max Ø role (mm)</t>
  </si>
  <si>
    <t>max šířka role (mm)</t>
  </si>
  <si>
    <t>obchodní název zboží</t>
  </si>
  <si>
    <t>návin role (m)</t>
  </si>
  <si>
    <t>cena v Kč bez DPH</t>
  </si>
  <si>
    <t>zásobník na toaletní papír</t>
  </si>
  <si>
    <t>min návin role (m)</t>
  </si>
  <si>
    <t>kompatibilní se spotřebním materiálem - viz toaletní papír</t>
  </si>
  <si>
    <t>papírové ručníky v roli odvin ze středu</t>
  </si>
  <si>
    <t>kompatibilní se spotřebním materiálem - viz papírové ručníky</t>
  </si>
  <si>
    <t>pěnové mýdlo</t>
  </si>
  <si>
    <t>min objem (ml)</t>
  </si>
  <si>
    <t>minimální počet dávek</t>
  </si>
  <si>
    <t>dávkovač na pěnové mýdlo</t>
  </si>
  <si>
    <t>kompatibilní se spotřebním materiálem - viz pěnové mýdlo</t>
  </si>
  <si>
    <t>počet dávek v náplni</t>
  </si>
  <si>
    <t>předpokládaná spotřeba za rok v KS</t>
  </si>
  <si>
    <t>objem (ml)</t>
  </si>
  <si>
    <t>max počet rolí v balení</t>
  </si>
  <si>
    <t>max počet náplní v balení</t>
  </si>
  <si>
    <t>specifikace poptávky</t>
  </si>
  <si>
    <t>kód certifikátu EU Ecolabel</t>
  </si>
  <si>
    <t>za 1 roli/zásobník</t>
  </si>
  <si>
    <t>za 1 náplň/dávkovač</t>
  </si>
  <si>
    <t>min počet útržků v roli</t>
  </si>
  <si>
    <t>max Ø náplně (mm)</t>
  </si>
  <si>
    <t>počet útržků v roli</t>
  </si>
  <si>
    <t>počet rolí v balení</t>
  </si>
  <si>
    <t>počet náplní v balení</t>
  </si>
  <si>
    <t>cena za 3 roky vč DPH</t>
  </si>
  <si>
    <t>výška náplně (mm)</t>
  </si>
  <si>
    <t>max výška náplně (mm)</t>
  </si>
  <si>
    <t>šířka role (mm)</t>
  </si>
  <si>
    <t>Ø role (mm)</t>
  </si>
  <si>
    <t>Ø náplně (mm)</t>
  </si>
  <si>
    <t>toaletní papír v roli odvin ze středu</t>
  </si>
  <si>
    <t>hygienické sáčky</t>
  </si>
  <si>
    <t>zásobník pro hygienické sáčky</t>
  </si>
  <si>
    <t>hygienické sáčky igelitové v papírové krabičce</t>
  </si>
  <si>
    <t>zásobník Tork systém B5 na igelitové hygienické sáčky</t>
  </si>
  <si>
    <t>kompatibilní se spotřebním materiálem - viz hygienické sáčky</t>
  </si>
  <si>
    <t>max šířka (mm)</t>
  </si>
  <si>
    <t>max hloubka náplně (mm)</t>
  </si>
  <si>
    <t>šířka náplně (mm)</t>
  </si>
  <si>
    <t>hloubka náplně (mm)</t>
  </si>
  <si>
    <t>počet sáčků v náplni</t>
  </si>
  <si>
    <t>předpokládaná spotřeba za rok v krabičkách</t>
  </si>
  <si>
    <t>max počet krabiček v balení</t>
  </si>
  <si>
    <t>součet za 1 rok bez DPH</t>
  </si>
  <si>
    <t>celkem za položku za rok</t>
  </si>
  <si>
    <t>DPH v Kč za rok</t>
  </si>
  <si>
    <t>cena celkem vč DPH za rok</t>
  </si>
  <si>
    <t>cena celkem za 3 roky bez DPH</t>
  </si>
  <si>
    <t>DPH v Kč za 3 roky</t>
  </si>
  <si>
    <t>celkem DPH za 1 rok</t>
  </si>
  <si>
    <t>celkem za rok včetně DPH</t>
  </si>
  <si>
    <t>celkem za 3 roky bez DPH</t>
  </si>
  <si>
    <t>celkem DPH za 3 roky</t>
  </si>
  <si>
    <t>celkem za 3 roky včetně DPH</t>
  </si>
  <si>
    <t>Konkrétní typ zásobníků a dávkovačů požadujeme z důvodu výměny případných poškozených či chybějících kusů s ohledem na současné vybavení celého Krajského úřadu uvedeným typem.</t>
  </si>
  <si>
    <t>zásobník na papírové ručníky</t>
  </si>
  <si>
    <t>hygienické papírové sáčky</t>
  </si>
  <si>
    <t>zásobník pro papírové hygienické sáčky</t>
  </si>
  <si>
    <t>minimální počet sáčků v krabičce/ balení</t>
  </si>
  <si>
    <t>max počet krabiček/ks v balení</t>
  </si>
  <si>
    <t>počet kapesníčků v krabičce</t>
  </si>
  <si>
    <t>za 1 krabičku</t>
  </si>
  <si>
    <t>Tork Reflex M4 na role se středovým odvinem a dávkováním po jednom útržku, plastový bílý</t>
  </si>
  <si>
    <t>Tork SmartOne T8 na role se středovým odvinem a dávkováním po jednom útržku, plastový bílý</t>
  </si>
  <si>
    <t>za 1 krabičku/balení</t>
  </si>
  <si>
    <t>předpokládaná spotřeba za rok v krabičkách/ v baleních</t>
  </si>
  <si>
    <t>pěnové mýdlo lehce parfemované, náplň s vlastním zpěňovacím mechanizmem, válcovitý tvar, certifikát EU Ecolabel, kompatibilní s dávkovačem na pěnové mýdlo</t>
  </si>
  <si>
    <t>papírové kapesníky, min. 3 - vrstvé bílé,          v krabičce</t>
  </si>
  <si>
    <t>papírové kapesníky</t>
  </si>
  <si>
    <t>dávkovač Tork systém S4 na pěnové mýdlo, plastový bílý</t>
  </si>
  <si>
    <t>2 vrstvy, perforovaná role bílé barvy, celulóza+recykl, certifikát EU Ecolabel a FSC, kompatibilní se zásobníkem na toaletní papír</t>
  </si>
  <si>
    <t>2 vrstvy, perforovaná role bílé barvy, celulóza+recykl, certifikát EU Ecolabel a FSC, kompatibilní se zásobníkem na papírové ručníky</t>
  </si>
  <si>
    <t>Příloha č. 3 - Specifikace dodávky včetně položkového výkazu k nacenění</t>
  </si>
  <si>
    <t>kód certifikátu FSC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</si>
</sst>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7" tint="0.5999900102615356"/>
      <name val="Calibri"/>
      <family val="2"/>
      <scheme val="minor"/>
    </font>
    <font>
      <sz val="10"/>
      <color theme="7" tint="0.5999900102615356"/>
      <name val="Open Sans"/>
      <family val="2"/>
    </font>
    <font>
      <sz val="10"/>
      <name val="Calibri"/>
      <family val="2"/>
      <scheme val="minor"/>
    </font>
    <font>
      <sz val="10"/>
      <name val="Open Sans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/>
      <top style="thin"/>
      <bottom style="thin"/>
      <diagonal style="thin"/>
    </border>
    <border>
      <left style="thin"/>
      <right style="thin"/>
      <top style="thin"/>
      <bottom style="thin">
        <color theme="1"/>
      </bottom>
    </border>
    <border diagonalUp="1">
      <left/>
      <right style="thin"/>
      <top style="thin"/>
      <bottom style="thin"/>
      <diagonal style="thin">
        <color theme="1"/>
      </diagonal>
    </border>
    <border diagonalUp="1">
      <left style="thin">
        <color theme="1"/>
      </left>
      <right style="thin">
        <color theme="1"/>
      </right>
      <top style="thin"/>
      <bottom style="thin">
        <color theme="1"/>
      </bottom>
      <diagonal style="thin">
        <color theme="1"/>
      </diagonal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/>
      </right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Up="1">
      <left style="thin"/>
      <right/>
      <top style="thin"/>
      <bottom style="medium"/>
      <diagonal style="thin"/>
    </border>
    <border>
      <left style="thin">
        <color theme="1"/>
      </left>
      <right style="medium">
        <color theme="1"/>
      </right>
      <top style="thin">
        <color theme="1"/>
      </top>
      <bottom style="medium"/>
    </border>
    <border diagonalUp="1">
      <left style="thin">
        <color theme="1"/>
      </left>
      <right style="thin">
        <color theme="1"/>
      </right>
      <top style="thin">
        <color theme="1"/>
      </top>
      <bottom style="medium"/>
      <diagonal style="thin">
        <color theme="1"/>
      </diagonal>
    </border>
    <border diagonalUp="1">
      <left/>
      <right style="thin"/>
      <top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>
        <color theme="1"/>
      </diagonal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>
        <color theme="1"/>
      </right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 diagonalUp="1">
      <left style="thin"/>
      <right/>
      <top style="thin"/>
      <bottom/>
      <diagonal style="thin"/>
    </border>
    <border>
      <left style="thin"/>
      <right/>
      <top style="thin"/>
      <bottom/>
    </border>
    <border diagonalUp="1">
      <left style="thin">
        <color theme="1"/>
      </left>
      <right style="thin">
        <color theme="1"/>
      </right>
      <top style="thin">
        <color theme="1"/>
      </top>
      <bottom/>
      <diagonal style="thin">
        <color theme="1"/>
      </diagonal>
    </border>
    <border>
      <left style="medium"/>
      <right style="thin"/>
      <top style="thin"/>
      <bottom/>
    </border>
    <border>
      <left style="thin">
        <color theme="1"/>
      </left>
      <right style="medium">
        <color theme="1"/>
      </right>
      <top style="thin">
        <color theme="1"/>
      </top>
      <bottom style="thin"/>
    </border>
    <border diagonalUp="1">
      <left style="thin">
        <color theme="1"/>
      </left>
      <right style="thin">
        <color theme="1"/>
      </right>
      <top style="thin">
        <color theme="1"/>
      </top>
      <bottom style="thin"/>
      <diagonal style="thin">
        <color theme="1"/>
      </diagonal>
    </border>
    <border diagonalUp="1">
      <left/>
      <right style="thin"/>
      <top/>
      <bottom style="thin"/>
      <diagonal style="thin"/>
    </border>
    <border diagonalUp="1">
      <left style="thin"/>
      <right style="thin"/>
      <top style="thin"/>
      <bottom style="thin"/>
      <diagonal style="thin">
        <color theme="1"/>
      </diagonal>
    </border>
    <border>
      <left/>
      <right style="thin"/>
      <top/>
      <bottom/>
    </border>
    <border diagonalUp="1">
      <left/>
      <right style="thin"/>
      <top style="thin"/>
      <bottom/>
      <diagonal style="thin">
        <color theme="1"/>
      </diagonal>
    </border>
    <border>
      <left style="thin"/>
      <right/>
      <top/>
      <bottom/>
    </border>
    <border diagonalUp="1">
      <left style="thin"/>
      <right style="thin"/>
      <top style="thin"/>
      <bottom/>
      <diagonal style="thin">
        <color theme="1"/>
      </diagonal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theme="1"/>
      </top>
      <bottom/>
    </border>
    <border>
      <left style="thin"/>
      <right style="thin"/>
      <top/>
      <bottom/>
    </border>
    <border>
      <left/>
      <right style="thin"/>
      <top style="thin">
        <color theme="1"/>
      </top>
      <bottom/>
    </border>
    <border>
      <left/>
      <right/>
      <top style="thin">
        <color theme="1"/>
      </top>
      <bottom/>
    </border>
    <border>
      <left style="thin">
        <color theme="1"/>
      </left>
      <right/>
      <top/>
      <bottom/>
    </border>
    <border diagonalUp="1">
      <left style="thin"/>
      <right style="thin"/>
      <top/>
      <bottom/>
      <diagonal style="thin">
        <color theme="7" tint="0.7999799847602844"/>
      </diagonal>
    </border>
    <border diagonalUp="1">
      <left style="thin"/>
      <right style="thin"/>
      <top/>
      <bottom style="thin"/>
      <diagonal style="thin">
        <color theme="7" tint="0.7999799847602844"/>
      </diagonal>
    </border>
    <border>
      <left style="thin">
        <color theme="7" tint="0.5999900102615356"/>
      </left>
      <right style="thin"/>
      <top/>
      <bottom style="thin">
        <color theme="7" tint="0.5999900102615356"/>
      </bottom>
    </border>
    <border>
      <left style="thin"/>
      <right/>
      <top/>
      <bottom style="thin">
        <color theme="7" tint="0.5999900102615356"/>
      </bottom>
    </border>
    <border>
      <left style="thin"/>
      <right style="medium">
        <color theme="1"/>
      </right>
      <top/>
      <bottom style="thin"/>
    </border>
    <border>
      <left style="thin"/>
      <right style="medium">
        <color theme="1"/>
      </right>
      <top style="thin"/>
      <bottom style="thin"/>
    </border>
    <border>
      <left style="medium">
        <color theme="1"/>
      </left>
      <right style="thin"/>
      <top/>
      <bottom style="thin"/>
    </border>
    <border>
      <left style="medium">
        <color theme="1"/>
      </left>
      <right style="thin"/>
      <top style="thin"/>
      <bottom style="thin"/>
    </border>
    <border>
      <left/>
      <right style="thin"/>
      <top/>
      <bottom style="thin">
        <color theme="7" tint="0.5999900102615356"/>
      </bottom>
    </border>
    <border>
      <left style="medium">
        <color theme="1"/>
      </left>
      <right style="thin"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theme="1"/>
      </right>
      <top style="medium"/>
      <bottom style="thin"/>
    </border>
    <border>
      <left style="medium">
        <color theme="1"/>
      </left>
      <right/>
      <top style="medium"/>
      <bottom style="thin">
        <color theme="1"/>
      </bottom>
    </border>
    <border>
      <left/>
      <right/>
      <top style="medium"/>
      <bottom style="thin">
        <color theme="1"/>
      </bottom>
    </border>
    <border>
      <left/>
      <right/>
      <top style="medium"/>
      <bottom/>
    </border>
    <border>
      <left/>
      <right style="medium"/>
      <top style="medium"/>
      <bottom style="thin">
        <color theme="1"/>
      </bottom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>
        <color theme="7" tint="0.5999900102615356"/>
      </right>
      <top/>
      <bottom style="thin">
        <color theme="7" tint="0.5999900102615356"/>
      </bottom>
    </border>
    <border diagonalUp="1">
      <left style="thin"/>
      <right style="thin"/>
      <top style="thin"/>
      <bottom/>
      <diagonal style="thin">
        <color theme="7" tint="0.7999799847602844"/>
      </diagonal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 style="medium">
        <color theme="1"/>
      </left>
      <right style="thin"/>
      <top style="medium"/>
      <bottom style="thin"/>
    </border>
    <border>
      <left style="thin">
        <color theme="1"/>
      </left>
      <right style="thin">
        <color theme="1"/>
      </right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 style="thin"/>
    </border>
    <border>
      <left style="medium">
        <color theme="1"/>
      </left>
      <right/>
      <top style="thin"/>
      <bottom style="thin"/>
    </border>
    <border>
      <left style="medium">
        <color theme="1"/>
      </left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0" fillId="0" borderId="23" xfId="0" applyNumberFormat="1" applyBorder="1"/>
    <xf numFmtId="164" fontId="0" fillId="0" borderId="24" xfId="0" applyNumberFormat="1" applyBorder="1"/>
    <xf numFmtId="164" fontId="0" fillId="0" borderId="24" xfId="0" applyNumberFormat="1" applyBorder="1" applyAlignment="1">
      <alignment horizont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4" borderId="47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4" borderId="49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3" fillId="4" borderId="59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 wrapText="1"/>
    </xf>
    <xf numFmtId="0" fontId="3" fillId="4" borderId="63" xfId="0" applyFont="1" applyFill="1" applyBorder="1" applyAlignment="1">
      <alignment horizontal="center" vertical="center" wrapText="1"/>
    </xf>
    <xf numFmtId="0" fontId="2" fillId="5" borderId="64" xfId="0" applyFont="1" applyFill="1" applyBorder="1" applyAlignment="1">
      <alignment horizontal="center"/>
    </xf>
    <xf numFmtId="0" fontId="2" fillId="5" borderId="65" xfId="0" applyFont="1" applyFill="1" applyBorder="1" applyAlignment="1">
      <alignment horizontal="center"/>
    </xf>
    <xf numFmtId="0" fontId="2" fillId="5" borderId="66" xfId="0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/>
    </xf>
    <xf numFmtId="0" fontId="2" fillId="3" borderId="68" xfId="0" applyFont="1" applyFill="1" applyBorder="1" applyAlignment="1">
      <alignment horizontal="center"/>
    </xf>
    <xf numFmtId="0" fontId="2" fillId="3" borderId="69" xfId="0" applyFont="1" applyFill="1" applyBorder="1" applyAlignment="1">
      <alignment horizontal="center"/>
    </xf>
    <xf numFmtId="0" fontId="2" fillId="3" borderId="70" xfId="0" applyFont="1" applyFill="1" applyBorder="1" applyAlignment="1">
      <alignment horizontal="center"/>
    </xf>
    <xf numFmtId="0" fontId="3" fillId="4" borderId="71" xfId="0" applyFont="1" applyFill="1" applyBorder="1" applyAlignment="1">
      <alignment horizontal="center" vertical="center" wrapText="1"/>
    </xf>
    <xf numFmtId="0" fontId="3" fillId="4" borderId="72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73" xfId="0" applyFont="1" applyFill="1" applyBorder="1" applyAlignment="1">
      <alignment horizontal="center" vertical="center"/>
    </xf>
    <xf numFmtId="0" fontId="3" fillId="4" borderId="7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3" fillId="4" borderId="75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76" xfId="0" applyFont="1" applyFill="1" applyBorder="1" applyAlignment="1">
      <alignment horizontal="center" vertical="center" wrapText="1"/>
    </xf>
    <xf numFmtId="0" fontId="3" fillId="4" borderId="77" xfId="0" applyFont="1" applyFill="1" applyBorder="1" applyAlignment="1">
      <alignment horizontal="center" vertical="center" wrapText="1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6" borderId="80" xfId="0" applyFont="1" applyFill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2" fillId="0" borderId="82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83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6" borderId="63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zoomScale="70" zoomScaleNormal="70" workbookViewId="0" topLeftCell="A8">
      <selection activeCell="AA18" sqref="AA18"/>
    </sheetView>
  </sheetViews>
  <sheetFormatPr defaultColWidth="9.140625" defaultRowHeight="15"/>
  <cols>
    <col min="1" max="1" width="16.421875" style="0" customWidth="1"/>
    <col min="2" max="2" width="35.57421875" style="0" customWidth="1"/>
    <col min="3" max="3" width="11.140625" style="0" customWidth="1"/>
    <col min="4" max="5" width="10.140625" style="0" customWidth="1"/>
    <col min="6" max="6" width="10.00390625" style="0" customWidth="1"/>
    <col min="8" max="8" width="13.421875" style="0" customWidth="1"/>
    <col min="9" max="9" width="18.7109375" style="0" customWidth="1"/>
    <col min="10" max="10" width="10.57421875" style="0" customWidth="1"/>
    <col min="18" max="18" width="14.57421875" style="0" bestFit="1" customWidth="1"/>
    <col min="19" max="19" width="14.57421875" style="0" customWidth="1"/>
    <col min="20" max="22" width="16.140625" style="0" customWidth="1"/>
    <col min="23" max="23" width="18.7109375" style="0" customWidth="1"/>
  </cols>
  <sheetData>
    <row r="1" ht="15">
      <c r="A1" t="s">
        <v>79</v>
      </c>
    </row>
    <row r="2" ht="15.75" thickBot="1"/>
    <row r="3" spans="1:23" ht="15">
      <c r="A3" s="107" t="s">
        <v>22</v>
      </c>
      <c r="B3" s="108"/>
      <c r="C3" s="108"/>
      <c r="D3" s="108"/>
      <c r="E3" s="108"/>
      <c r="F3" s="108"/>
      <c r="G3" s="108"/>
      <c r="H3" s="109"/>
      <c r="I3" s="113"/>
      <c r="J3" s="114"/>
      <c r="K3" s="114"/>
      <c r="L3" s="114"/>
      <c r="M3" s="115"/>
      <c r="N3" s="115"/>
      <c r="O3" s="115"/>
      <c r="P3" s="115"/>
      <c r="Q3" s="114"/>
      <c r="R3" s="114"/>
      <c r="S3" s="115"/>
      <c r="T3" s="115"/>
      <c r="U3" s="114"/>
      <c r="V3" s="114"/>
      <c r="W3" s="116"/>
    </row>
    <row r="4" spans="1:23" ht="15" customHeight="1">
      <c r="A4" s="78" t="s">
        <v>0</v>
      </c>
      <c r="B4" s="77" t="s">
        <v>1</v>
      </c>
      <c r="C4" s="68" t="s">
        <v>2</v>
      </c>
      <c r="D4" s="68" t="s">
        <v>3</v>
      </c>
      <c r="E4" s="87" t="s">
        <v>26</v>
      </c>
      <c r="F4" s="68" t="s">
        <v>8</v>
      </c>
      <c r="G4" s="68" t="s">
        <v>20</v>
      </c>
      <c r="H4" s="90" t="s">
        <v>18</v>
      </c>
      <c r="I4" s="91" t="s">
        <v>4</v>
      </c>
      <c r="J4" s="88" t="s">
        <v>5</v>
      </c>
      <c r="K4" s="94" t="s">
        <v>35</v>
      </c>
      <c r="L4" s="88" t="s">
        <v>34</v>
      </c>
      <c r="M4" s="68" t="s">
        <v>29</v>
      </c>
      <c r="N4" s="68" t="s">
        <v>28</v>
      </c>
      <c r="O4" s="68" t="s">
        <v>23</v>
      </c>
      <c r="P4" s="87" t="s">
        <v>80</v>
      </c>
      <c r="Q4" s="100" t="s">
        <v>6</v>
      </c>
      <c r="R4" s="86"/>
      <c r="S4" s="77" t="s">
        <v>52</v>
      </c>
      <c r="T4" s="68" t="s">
        <v>53</v>
      </c>
      <c r="U4" s="73" t="s">
        <v>54</v>
      </c>
      <c r="V4" s="66" t="s">
        <v>55</v>
      </c>
      <c r="W4" s="117" t="s">
        <v>31</v>
      </c>
    </row>
    <row r="5" spans="1:23" ht="38.25" customHeight="1" thickBot="1">
      <c r="A5" s="96"/>
      <c r="B5" s="95"/>
      <c r="C5" s="87"/>
      <c r="D5" s="87"/>
      <c r="E5" s="67"/>
      <c r="F5" s="87"/>
      <c r="G5" s="87"/>
      <c r="H5" s="99"/>
      <c r="I5" s="101"/>
      <c r="J5" s="87"/>
      <c r="K5" s="103"/>
      <c r="L5" s="87"/>
      <c r="M5" s="97"/>
      <c r="N5" s="97"/>
      <c r="O5" s="97"/>
      <c r="P5" s="125"/>
      <c r="Q5" s="52" t="s">
        <v>24</v>
      </c>
      <c r="R5" s="54" t="s">
        <v>51</v>
      </c>
      <c r="S5" s="104"/>
      <c r="T5" s="97"/>
      <c r="U5" s="74"/>
      <c r="V5" s="67"/>
      <c r="W5" s="118"/>
    </row>
    <row r="6" spans="1:23" ht="52.5" customHeight="1">
      <c r="A6" s="29" t="s">
        <v>37</v>
      </c>
      <c r="B6" s="30" t="s">
        <v>77</v>
      </c>
      <c r="C6" s="31">
        <v>200</v>
      </c>
      <c r="D6" s="31">
        <v>140</v>
      </c>
      <c r="E6" s="31">
        <v>1100</v>
      </c>
      <c r="F6" s="31">
        <v>205</v>
      </c>
      <c r="G6" s="31">
        <v>6</v>
      </c>
      <c r="H6" s="32">
        <v>1600</v>
      </c>
      <c r="I6" s="127"/>
      <c r="J6" s="129"/>
      <c r="K6" s="129"/>
      <c r="L6" s="129"/>
      <c r="M6" s="130"/>
      <c r="N6" s="131"/>
      <c r="O6" s="130"/>
      <c r="P6" s="130"/>
      <c r="Q6" s="129"/>
      <c r="R6" s="33">
        <f>Q6*H6</f>
        <v>0</v>
      </c>
      <c r="S6" s="55">
        <f>R6*0.21</f>
        <v>0</v>
      </c>
      <c r="T6" s="55">
        <f>R6*1.21</f>
        <v>0</v>
      </c>
      <c r="U6" s="33">
        <f>R6*3</f>
        <v>0</v>
      </c>
      <c r="V6" s="33">
        <f>U6*0.21</f>
        <v>0</v>
      </c>
      <c r="W6" s="24">
        <f>T6*3</f>
        <v>0</v>
      </c>
    </row>
    <row r="7" spans="1:23" ht="38.25">
      <c r="A7" s="11" t="s">
        <v>7</v>
      </c>
      <c r="B7" s="58" t="s">
        <v>70</v>
      </c>
      <c r="C7" s="98" t="s">
        <v>9</v>
      </c>
      <c r="D7" s="98"/>
      <c r="E7" s="98"/>
      <c r="F7" s="98"/>
      <c r="G7" s="3"/>
      <c r="H7" s="8">
        <v>30</v>
      </c>
      <c r="I7" s="128"/>
      <c r="J7" s="2"/>
      <c r="K7" s="2"/>
      <c r="L7" s="2"/>
      <c r="M7" s="43"/>
      <c r="N7" s="45"/>
      <c r="O7" s="53"/>
      <c r="P7" s="53"/>
      <c r="Q7" s="132"/>
      <c r="R7" s="5">
        <f>Q7*H7</f>
        <v>0</v>
      </c>
      <c r="S7" s="10">
        <f aca="true" t="shared" si="0" ref="S7:S24">R7*0.21</f>
        <v>0</v>
      </c>
      <c r="T7" s="10">
        <f>R7*1.21</f>
        <v>0</v>
      </c>
      <c r="U7" s="4">
        <f>R7*3</f>
        <v>0</v>
      </c>
      <c r="V7" s="4">
        <f>U7*0.21</f>
        <v>0</v>
      </c>
      <c r="W7" s="23">
        <f>T7*3</f>
        <v>0</v>
      </c>
    </row>
    <row r="8" spans="1:23" ht="15" customHeight="1">
      <c r="A8" s="78" t="s">
        <v>0</v>
      </c>
      <c r="B8" s="77" t="s">
        <v>1</v>
      </c>
      <c r="C8" s="68" t="s">
        <v>2</v>
      </c>
      <c r="D8" s="68" t="s">
        <v>3</v>
      </c>
      <c r="E8" s="87" t="s">
        <v>26</v>
      </c>
      <c r="F8" s="68" t="s">
        <v>8</v>
      </c>
      <c r="G8" s="68" t="s">
        <v>20</v>
      </c>
      <c r="H8" s="89" t="s">
        <v>18</v>
      </c>
      <c r="I8" s="92" t="s">
        <v>4</v>
      </c>
      <c r="J8" s="68" t="s">
        <v>5</v>
      </c>
      <c r="K8" s="102" t="s">
        <v>35</v>
      </c>
      <c r="L8" s="68" t="s">
        <v>34</v>
      </c>
      <c r="M8" s="68" t="s">
        <v>29</v>
      </c>
      <c r="N8" s="68" t="s">
        <v>28</v>
      </c>
      <c r="O8" s="68" t="s">
        <v>23</v>
      </c>
      <c r="P8" s="87" t="s">
        <v>80</v>
      </c>
      <c r="Q8" s="100" t="s">
        <v>6</v>
      </c>
      <c r="R8" s="120"/>
      <c r="S8" s="75" t="s">
        <v>52</v>
      </c>
      <c r="T8" s="111" t="s">
        <v>53</v>
      </c>
      <c r="U8" s="68" t="s">
        <v>54</v>
      </c>
      <c r="V8" s="68" t="s">
        <v>55</v>
      </c>
      <c r="W8" s="119" t="s">
        <v>31</v>
      </c>
    </row>
    <row r="9" spans="1:23" ht="34.5" customHeight="1">
      <c r="A9" s="78"/>
      <c r="B9" s="77"/>
      <c r="C9" s="68"/>
      <c r="D9" s="68"/>
      <c r="E9" s="88"/>
      <c r="F9" s="68"/>
      <c r="G9" s="68"/>
      <c r="H9" s="90"/>
      <c r="I9" s="92"/>
      <c r="J9" s="68"/>
      <c r="K9" s="102"/>
      <c r="L9" s="68"/>
      <c r="M9" s="68"/>
      <c r="N9" s="68"/>
      <c r="O9" s="68"/>
      <c r="P9" s="88"/>
      <c r="Q9" s="35" t="s">
        <v>24</v>
      </c>
      <c r="R9" s="34" t="s">
        <v>51</v>
      </c>
      <c r="S9" s="76"/>
      <c r="T9" s="112"/>
      <c r="U9" s="68"/>
      <c r="V9" s="68"/>
      <c r="W9" s="119"/>
    </row>
    <row r="10" spans="1:23" ht="53.25" customHeight="1">
      <c r="A10" s="11" t="s">
        <v>10</v>
      </c>
      <c r="B10" s="58" t="s">
        <v>78</v>
      </c>
      <c r="C10" s="1">
        <v>190</v>
      </c>
      <c r="D10" s="1">
        <v>200</v>
      </c>
      <c r="E10" s="1">
        <v>440</v>
      </c>
      <c r="F10" s="1">
        <v>150</v>
      </c>
      <c r="G10" s="1">
        <v>6</v>
      </c>
      <c r="H10" s="9">
        <v>3500</v>
      </c>
      <c r="I10" s="128"/>
      <c r="J10" s="133"/>
      <c r="K10" s="133"/>
      <c r="L10" s="133"/>
      <c r="M10" s="134"/>
      <c r="N10" s="135"/>
      <c r="O10" s="136"/>
      <c r="P10" s="136"/>
      <c r="Q10" s="133"/>
      <c r="R10" s="4">
        <f>Q10*H10</f>
        <v>0</v>
      </c>
      <c r="S10" s="10">
        <f t="shared" si="0"/>
        <v>0</v>
      </c>
      <c r="T10" s="10">
        <f>R10*1.21</f>
        <v>0</v>
      </c>
      <c r="U10" s="4">
        <f>R10*3</f>
        <v>0</v>
      </c>
      <c r="V10" s="4">
        <f>U10*0.21</f>
        <v>0</v>
      </c>
      <c r="W10" s="23">
        <f>T10*3</f>
        <v>0</v>
      </c>
    </row>
    <row r="11" spans="1:23" ht="41.25" customHeight="1">
      <c r="A11" s="11" t="s">
        <v>62</v>
      </c>
      <c r="B11" s="58" t="s">
        <v>69</v>
      </c>
      <c r="C11" s="98" t="s">
        <v>11</v>
      </c>
      <c r="D11" s="98"/>
      <c r="E11" s="98"/>
      <c r="F11" s="98"/>
      <c r="G11" s="3"/>
      <c r="H11" s="8">
        <v>30</v>
      </c>
      <c r="I11" s="128"/>
      <c r="J11" s="2"/>
      <c r="K11" s="2"/>
      <c r="L11" s="2"/>
      <c r="M11" s="3"/>
      <c r="N11" s="7"/>
      <c r="O11" s="6"/>
      <c r="P11" s="6"/>
      <c r="Q11" s="132"/>
      <c r="R11" s="5">
        <f>Q11*H11</f>
        <v>0</v>
      </c>
      <c r="S11" s="10">
        <f t="shared" si="0"/>
        <v>0</v>
      </c>
      <c r="T11" s="10">
        <f>R11*1.21</f>
        <v>0</v>
      </c>
      <c r="U11" s="4">
        <f>R11*3</f>
        <v>0</v>
      </c>
      <c r="V11" s="4">
        <f>U11*0.21</f>
        <v>0</v>
      </c>
      <c r="W11" s="23">
        <f>T11*3</f>
        <v>0</v>
      </c>
    </row>
    <row r="12" spans="1:23" ht="15" customHeight="1">
      <c r="A12" s="78" t="s">
        <v>0</v>
      </c>
      <c r="B12" s="77" t="s">
        <v>1</v>
      </c>
      <c r="C12" s="68" t="s">
        <v>27</v>
      </c>
      <c r="D12" s="68" t="s">
        <v>33</v>
      </c>
      <c r="E12" s="68" t="s">
        <v>13</v>
      </c>
      <c r="F12" s="87" t="s">
        <v>14</v>
      </c>
      <c r="G12" s="68" t="s">
        <v>21</v>
      </c>
      <c r="H12" s="89" t="s">
        <v>18</v>
      </c>
      <c r="I12" s="92" t="s">
        <v>4</v>
      </c>
      <c r="J12" s="68" t="s">
        <v>19</v>
      </c>
      <c r="K12" s="102" t="s">
        <v>36</v>
      </c>
      <c r="L12" s="68" t="s">
        <v>32</v>
      </c>
      <c r="M12" s="112" t="s">
        <v>30</v>
      </c>
      <c r="N12" s="105" t="s">
        <v>17</v>
      </c>
      <c r="O12" s="110" t="s">
        <v>23</v>
      </c>
      <c r="P12" s="121"/>
      <c r="Q12" s="85" t="s">
        <v>6</v>
      </c>
      <c r="R12" s="86"/>
      <c r="S12" s="77" t="s">
        <v>52</v>
      </c>
      <c r="T12" s="68" t="s">
        <v>53</v>
      </c>
      <c r="U12" s="68" t="s">
        <v>54</v>
      </c>
      <c r="V12" s="68" t="s">
        <v>55</v>
      </c>
      <c r="W12" s="119" t="s">
        <v>31</v>
      </c>
    </row>
    <row r="13" spans="1:23" ht="39" customHeight="1">
      <c r="A13" s="78"/>
      <c r="B13" s="77"/>
      <c r="C13" s="68"/>
      <c r="D13" s="68"/>
      <c r="E13" s="68"/>
      <c r="F13" s="88"/>
      <c r="G13" s="68"/>
      <c r="H13" s="90"/>
      <c r="I13" s="92"/>
      <c r="J13" s="68"/>
      <c r="K13" s="102"/>
      <c r="L13" s="87"/>
      <c r="M13" s="112"/>
      <c r="N13" s="106"/>
      <c r="O13" s="111"/>
      <c r="P13" s="84"/>
      <c r="Q13" s="34" t="s">
        <v>25</v>
      </c>
      <c r="R13" s="36" t="s">
        <v>51</v>
      </c>
      <c r="S13" s="77"/>
      <c r="T13" s="68"/>
      <c r="U13" s="68"/>
      <c r="V13" s="68"/>
      <c r="W13" s="119"/>
    </row>
    <row r="14" spans="1:23" ht="63.75">
      <c r="A14" s="11" t="s">
        <v>12</v>
      </c>
      <c r="B14" s="58" t="s">
        <v>73</v>
      </c>
      <c r="C14" s="1">
        <v>92</v>
      </c>
      <c r="D14" s="1">
        <v>240</v>
      </c>
      <c r="E14" s="1">
        <v>1000</v>
      </c>
      <c r="F14" s="1">
        <v>2500</v>
      </c>
      <c r="G14" s="1">
        <v>6</v>
      </c>
      <c r="H14" s="9">
        <v>500</v>
      </c>
      <c r="I14" s="128"/>
      <c r="J14" s="137"/>
      <c r="K14" s="138"/>
      <c r="L14" s="139"/>
      <c r="M14" s="140"/>
      <c r="N14" s="130"/>
      <c r="O14" s="133"/>
      <c r="P14" s="2"/>
      <c r="Q14" s="133"/>
      <c r="R14" s="4">
        <f>Q14*H14</f>
        <v>0</v>
      </c>
      <c r="S14" s="10">
        <f t="shared" si="0"/>
        <v>0</v>
      </c>
      <c r="T14" s="10">
        <f>R14*1.21</f>
        <v>0</v>
      </c>
      <c r="U14" s="4">
        <f>R14*3</f>
        <v>0</v>
      </c>
      <c r="V14" s="4">
        <f>U14*0.21</f>
        <v>0</v>
      </c>
      <c r="W14" s="23">
        <f>T14*3</f>
        <v>0</v>
      </c>
    </row>
    <row r="15" spans="1:23" ht="45" customHeight="1">
      <c r="A15" s="11" t="s">
        <v>15</v>
      </c>
      <c r="B15" s="58" t="s">
        <v>76</v>
      </c>
      <c r="C15" s="98" t="s">
        <v>16</v>
      </c>
      <c r="D15" s="98"/>
      <c r="E15" s="98"/>
      <c r="F15" s="98"/>
      <c r="G15" s="3"/>
      <c r="H15" s="48">
        <v>30</v>
      </c>
      <c r="I15" s="141"/>
      <c r="J15" s="49"/>
      <c r="K15" s="49"/>
      <c r="L15" s="50"/>
      <c r="M15" s="2"/>
      <c r="N15" s="51"/>
      <c r="O15" s="51"/>
      <c r="P15" s="2"/>
      <c r="Q15" s="133"/>
      <c r="R15" s="4">
        <f>Q15*H15</f>
        <v>0</v>
      </c>
      <c r="S15" s="10">
        <f t="shared" si="0"/>
        <v>0</v>
      </c>
      <c r="T15" s="10">
        <f>R15*1.21</f>
        <v>0</v>
      </c>
      <c r="U15" s="4">
        <f>R15*3</f>
        <v>0</v>
      </c>
      <c r="V15" s="4">
        <f>U15*0.21</f>
        <v>0</v>
      </c>
      <c r="W15" s="23">
        <f>T15*3</f>
        <v>0</v>
      </c>
    </row>
    <row r="16" spans="1:23" ht="20.25" customHeight="1">
      <c r="A16" s="123" t="s">
        <v>0</v>
      </c>
      <c r="B16" s="124" t="s">
        <v>1</v>
      </c>
      <c r="C16" s="88" t="s">
        <v>27</v>
      </c>
      <c r="D16" s="88" t="s">
        <v>33</v>
      </c>
      <c r="E16" s="88" t="s">
        <v>13</v>
      </c>
      <c r="F16" s="67" t="s">
        <v>67</v>
      </c>
      <c r="G16" s="88" t="s">
        <v>49</v>
      </c>
      <c r="H16" s="89" t="s">
        <v>48</v>
      </c>
      <c r="I16" s="92" t="s">
        <v>4</v>
      </c>
      <c r="J16" s="68" t="s">
        <v>19</v>
      </c>
      <c r="K16" s="102" t="s">
        <v>36</v>
      </c>
      <c r="L16" s="68" t="s">
        <v>32</v>
      </c>
      <c r="M16" s="87" t="s">
        <v>67</v>
      </c>
      <c r="N16" s="68" t="s">
        <v>49</v>
      </c>
      <c r="O16" s="121"/>
      <c r="P16" s="121"/>
      <c r="Q16" s="100" t="s">
        <v>6</v>
      </c>
      <c r="R16" s="86"/>
      <c r="S16" s="77" t="s">
        <v>52</v>
      </c>
      <c r="T16" s="68" t="s">
        <v>53</v>
      </c>
      <c r="U16" s="68" t="s">
        <v>54</v>
      </c>
      <c r="V16" s="68" t="s">
        <v>55</v>
      </c>
      <c r="W16" s="126" t="s">
        <v>31</v>
      </c>
    </row>
    <row r="17" spans="1:23" ht="37.5" customHeight="1">
      <c r="A17" s="78"/>
      <c r="B17" s="77"/>
      <c r="C17" s="68"/>
      <c r="D17" s="68"/>
      <c r="E17" s="68"/>
      <c r="F17" s="88"/>
      <c r="G17" s="68"/>
      <c r="H17" s="90"/>
      <c r="I17" s="92"/>
      <c r="J17" s="68"/>
      <c r="K17" s="102"/>
      <c r="L17" s="87"/>
      <c r="M17" s="88"/>
      <c r="N17" s="68"/>
      <c r="O17" s="84"/>
      <c r="P17" s="84"/>
      <c r="Q17" s="35" t="s">
        <v>68</v>
      </c>
      <c r="R17" s="36" t="s">
        <v>51</v>
      </c>
      <c r="S17" s="77"/>
      <c r="T17" s="68"/>
      <c r="U17" s="68"/>
      <c r="V17" s="68"/>
      <c r="W17" s="119"/>
    </row>
    <row r="18" spans="1:23" ht="57.75" customHeight="1">
      <c r="A18" s="47" t="s">
        <v>75</v>
      </c>
      <c r="B18" s="57" t="s">
        <v>74</v>
      </c>
      <c r="C18" s="43"/>
      <c r="D18" s="43"/>
      <c r="E18" s="43"/>
      <c r="F18" s="57">
        <v>100</v>
      </c>
      <c r="G18" s="44">
        <v>30</v>
      </c>
      <c r="H18" s="46">
        <v>500</v>
      </c>
      <c r="I18" s="133"/>
      <c r="J18" s="45"/>
      <c r="K18" s="45"/>
      <c r="L18" s="45"/>
      <c r="M18" s="142"/>
      <c r="N18" s="143"/>
      <c r="O18" s="56"/>
      <c r="P18" s="2"/>
      <c r="Q18" s="133"/>
      <c r="R18" s="4">
        <f>Q18*H18</f>
        <v>0</v>
      </c>
      <c r="S18" s="10">
        <f t="shared" si="0"/>
        <v>0</v>
      </c>
      <c r="T18" s="10">
        <f>R18*1.21</f>
        <v>0</v>
      </c>
      <c r="U18" s="4">
        <f>R18*3</f>
        <v>0</v>
      </c>
      <c r="V18" s="4">
        <f>U18*0.21</f>
        <v>0</v>
      </c>
      <c r="W18" s="23">
        <f>T18*3</f>
        <v>0</v>
      </c>
    </row>
    <row r="19" spans="1:23" ht="15" customHeight="1">
      <c r="A19" s="78" t="s">
        <v>0</v>
      </c>
      <c r="B19" s="77" t="s">
        <v>1</v>
      </c>
      <c r="C19" s="68" t="s">
        <v>43</v>
      </c>
      <c r="D19" s="68" t="s">
        <v>33</v>
      </c>
      <c r="E19" s="68" t="s">
        <v>44</v>
      </c>
      <c r="F19" s="87" t="s">
        <v>65</v>
      </c>
      <c r="G19" s="68" t="s">
        <v>66</v>
      </c>
      <c r="H19" s="89" t="s">
        <v>72</v>
      </c>
      <c r="I19" s="91" t="s">
        <v>4</v>
      </c>
      <c r="J19" s="93" t="s">
        <v>45</v>
      </c>
      <c r="K19" s="88" t="s">
        <v>32</v>
      </c>
      <c r="L19" s="88" t="s">
        <v>46</v>
      </c>
      <c r="M19" s="80" t="s">
        <v>30</v>
      </c>
      <c r="N19" s="82" t="s">
        <v>47</v>
      </c>
      <c r="O19" s="83"/>
      <c r="P19" s="121"/>
      <c r="Q19" s="85" t="s">
        <v>6</v>
      </c>
      <c r="R19" s="86"/>
      <c r="S19" s="77" t="s">
        <v>52</v>
      </c>
      <c r="T19" s="68" t="s">
        <v>53</v>
      </c>
      <c r="U19" s="68" t="s">
        <v>54</v>
      </c>
      <c r="V19" s="68" t="s">
        <v>55</v>
      </c>
      <c r="W19" s="119" t="s">
        <v>31</v>
      </c>
    </row>
    <row r="20" spans="1:23" ht="51" customHeight="1">
      <c r="A20" s="78"/>
      <c r="B20" s="77"/>
      <c r="C20" s="68"/>
      <c r="D20" s="68"/>
      <c r="E20" s="68"/>
      <c r="F20" s="88"/>
      <c r="G20" s="68"/>
      <c r="H20" s="90"/>
      <c r="I20" s="92"/>
      <c r="J20" s="94"/>
      <c r="K20" s="87"/>
      <c r="L20" s="87"/>
      <c r="M20" s="81"/>
      <c r="N20" s="82"/>
      <c r="O20" s="84"/>
      <c r="P20" s="84"/>
      <c r="Q20" s="34" t="s">
        <v>71</v>
      </c>
      <c r="R20" s="36" t="s">
        <v>51</v>
      </c>
      <c r="S20" s="77"/>
      <c r="T20" s="68"/>
      <c r="U20" s="68"/>
      <c r="V20" s="68"/>
      <c r="W20" s="119"/>
    </row>
    <row r="21" spans="1:23" ht="38.25" customHeight="1">
      <c r="A21" s="37" t="s">
        <v>38</v>
      </c>
      <c r="B21" s="38" t="s">
        <v>63</v>
      </c>
      <c r="C21" s="40">
        <v>110</v>
      </c>
      <c r="D21" s="40">
        <v>280</v>
      </c>
      <c r="E21" s="40">
        <v>55</v>
      </c>
      <c r="F21" s="41">
        <v>100</v>
      </c>
      <c r="G21" s="40">
        <v>20</v>
      </c>
      <c r="H21" s="42">
        <v>400</v>
      </c>
      <c r="I21" s="144"/>
      <c r="J21" s="145"/>
      <c r="K21" s="146"/>
      <c r="L21" s="146"/>
      <c r="M21" s="146"/>
      <c r="N21" s="146"/>
      <c r="O21" s="2"/>
      <c r="P21" s="2"/>
      <c r="Q21" s="150"/>
      <c r="R21" s="4">
        <f>Q21*H21</f>
        <v>0</v>
      </c>
      <c r="S21" s="10">
        <f t="shared" si="0"/>
        <v>0</v>
      </c>
      <c r="T21" s="10">
        <f>R21*1.21</f>
        <v>0</v>
      </c>
      <c r="U21" s="4">
        <f>R21*3</f>
        <v>0</v>
      </c>
      <c r="V21" s="4">
        <f>U21*0.21</f>
        <v>0</v>
      </c>
      <c r="W21" s="23">
        <f>T21*3</f>
        <v>0</v>
      </c>
    </row>
    <row r="22" spans="1:23" ht="36" customHeight="1">
      <c r="A22" s="39" t="s">
        <v>39</v>
      </c>
      <c r="B22" s="38" t="s">
        <v>64</v>
      </c>
      <c r="C22" s="122" t="s">
        <v>42</v>
      </c>
      <c r="D22" s="122"/>
      <c r="E22" s="122"/>
      <c r="F22" s="122"/>
      <c r="G22" s="43"/>
      <c r="H22" s="42">
        <v>20</v>
      </c>
      <c r="I22" s="144"/>
      <c r="J22" s="2"/>
      <c r="K22" s="2"/>
      <c r="L22" s="2"/>
      <c r="M22" s="2"/>
      <c r="N22" s="2"/>
      <c r="O22" s="2"/>
      <c r="P22" s="2"/>
      <c r="Q22" s="150"/>
      <c r="R22" s="4">
        <f>Q22*H22</f>
        <v>0</v>
      </c>
      <c r="S22" s="4">
        <f t="shared" si="0"/>
        <v>0</v>
      </c>
      <c r="T22" s="4">
        <f>R22*1.21</f>
        <v>0</v>
      </c>
      <c r="U22" s="4">
        <f>R22*3</f>
        <v>0</v>
      </c>
      <c r="V22" s="4">
        <f>U22*0.21</f>
        <v>0</v>
      </c>
      <c r="W22" s="4">
        <f>T22*3</f>
        <v>0</v>
      </c>
    </row>
    <row r="23" spans="1:23" ht="39" customHeight="1">
      <c r="A23" s="11" t="s">
        <v>38</v>
      </c>
      <c r="B23" s="58" t="s">
        <v>40</v>
      </c>
      <c r="C23" s="1">
        <v>130</v>
      </c>
      <c r="D23" s="1">
        <v>90</v>
      </c>
      <c r="E23" s="1">
        <v>15</v>
      </c>
      <c r="F23" s="1">
        <v>25</v>
      </c>
      <c r="G23" s="1">
        <v>60</v>
      </c>
      <c r="H23" s="9">
        <v>400</v>
      </c>
      <c r="I23" s="128"/>
      <c r="J23" s="137"/>
      <c r="K23" s="148"/>
      <c r="L23" s="149"/>
      <c r="M23" s="136"/>
      <c r="N23" s="130"/>
      <c r="O23" s="2"/>
      <c r="P23" s="2"/>
      <c r="Q23" s="133"/>
      <c r="R23" s="4">
        <f>Q23*H23</f>
        <v>0</v>
      </c>
      <c r="S23" s="4">
        <f t="shared" si="0"/>
        <v>0</v>
      </c>
      <c r="T23" s="4">
        <f>R23*1.21</f>
        <v>0</v>
      </c>
      <c r="U23" s="4">
        <f>R23*3</f>
        <v>0</v>
      </c>
      <c r="V23" s="4">
        <f>U23*0.21</f>
        <v>0</v>
      </c>
      <c r="W23" s="4">
        <f>T23*3</f>
        <v>0</v>
      </c>
    </row>
    <row r="24" spans="1:23" ht="52.5" customHeight="1" thickBot="1">
      <c r="A24" s="12" t="s">
        <v>39</v>
      </c>
      <c r="B24" s="59" t="s">
        <v>41</v>
      </c>
      <c r="C24" s="79" t="s">
        <v>42</v>
      </c>
      <c r="D24" s="79"/>
      <c r="E24" s="79"/>
      <c r="F24" s="79"/>
      <c r="G24" s="13"/>
      <c r="H24" s="14">
        <v>20</v>
      </c>
      <c r="I24" s="147"/>
      <c r="J24" s="15"/>
      <c r="K24" s="15"/>
      <c r="L24" s="16"/>
      <c r="M24" s="17"/>
      <c r="N24" s="18"/>
      <c r="O24" s="18"/>
      <c r="P24" s="2"/>
      <c r="Q24" s="151"/>
      <c r="R24" s="19">
        <f>Q24*H24</f>
        <v>0</v>
      </c>
      <c r="S24" s="20">
        <f t="shared" si="0"/>
        <v>0</v>
      </c>
      <c r="T24" s="20">
        <f>R24*1.21</f>
        <v>0</v>
      </c>
      <c r="U24" s="19">
        <f>R24*3</f>
        <v>0</v>
      </c>
      <c r="V24" s="19">
        <f>U24*0.21</f>
        <v>0</v>
      </c>
      <c r="W24" s="25">
        <f>T24*3</f>
        <v>0</v>
      </c>
    </row>
    <row r="25" spans="1:18" ht="15.75" thickBot="1">
      <c r="A25" s="70" t="s">
        <v>50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26">
        <f>R6+R7+R10+R11+R14+R15++R18+R21+R22+R23+R24</f>
        <v>0</v>
      </c>
    </row>
    <row r="26" spans="1:19" ht="15.75" thickBot="1">
      <c r="A26" s="69" t="s">
        <v>56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0"/>
      <c r="S26" s="27">
        <f>S6+S7+S10+S11+S14+S15+S18+S21+S22+S23+S24</f>
        <v>0</v>
      </c>
    </row>
    <row r="27" spans="1:22" ht="15.75" thickBot="1">
      <c r="A27" s="69" t="s">
        <v>57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70"/>
      <c r="T27" s="27">
        <f>T6+T7+T10+T11+T14+T15+T18+T21+T22+T23+T24</f>
        <v>0</v>
      </c>
      <c r="U27" s="21"/>
      <c r="V27" s="21"/>
    </row>
    <row r="28" spans="1:23" ht="15.75" thickBot="1">
      <c r="A28" s="71" t="s">
        <v>58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2"/>
      <c r="U28" s="28">
        <f>U6+U7+U10+U11+U14+U15+U18+U21+U22+U23+U24</f>
        <v>0</v>
      </c>
      <c r="V28" s="22"/>
      <c r="W28" s="21"/>
    </row>
    <row r="29" spans="1:22" ht="15.75" thickBot="1">
      <c r="A29" s="60" t="s">
        <v>59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2"/>
      <c r="V29" s="27">
        <f>V6+V7+V10+V11+V14+V15+V18+V21+V22+V23+V24</f>
        <v>0</v>
      </c>
    </row>
    <row r="30" spans="1:23" ht="15.75" thickBot="1">
      <c r="A30" s="63" t="s">
        <v>60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5"/>
      <c r="W30" s="27">
        <f>W6+W7+W10+W11+W14+W15+W18+W21+W22+W23+W24</f>
        <v>0</v>
      </c>
    </row>
    <row r="33" ht="15">
      <c r="A33" t="s">
        <v>61</v>
      </c>
    </row>
  </sheetData>
  <sheetProtection algorithmName="SHA-512" hashValue="zsVmktFbDRHOn7J27UIjAhXRESogNFa7hU9GANc7e3g5v3csPelJz6pWKrT+RX6PK038oqA+Oo+BXNvtETQ/pQ==" saltValue="pZNLa2P4TVNYlilvaDIfAg==" spinCount="100000" sheet="1" objects="1" scenarios="1"/>
  <mergeCells count="123">
    <mergeCell ref="P4:P5"/>
    <mergeCell ref="P8:P9"/>
    <mergeCell ref="P12:P13"/>
    <mergeCell ref="P16:P17"/>
    <mergeCell ref="P19:P20"/>
    <mergeCell ref="T16:T17"/>
    <mergeCell ref="U16:U17"/>
    <mergeCell ref="V16:V17"/>
    <mergeCell ref="W16:W17"/>
    <mergeCell ref="W19:W20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Q16:R16"/>
    <mergeCell ref="S16:S17"/>
    <mergeCell ref="C22:F22"/>
    <mergeCell ref="A3:H3"/>
    <mergeCell ref="O4:O5"/>
    <mergeCell ref="O8:O9"/>
    <mergeCell ref="O12:O13"/>
    <mergeCell ref="E4:E5"/>
    <mergeCell ref="M12:M13"/>
    <mergeCell ref="A12:A13"/>
    <mergeCell ref="B12:B13"/>
    <mergeCell ref="L8:L9"/>
    <mergeCell ref="M8:M9"/>
    <mergeCell ref="C11:F11"/>
    <mergeCell ref="E8:E9"/>
    <mergeCell ref="N8:N9"/>
    <mergeCell ref="G8:G9"/>
    <mergeCell ref="H8:H9"/>
    <mergeCell ref="I8:I9"/>
    <mergeCell ref="I3:W3"/>
    <mergeCell ref="W4:W5"/>
    <mergeCell ref="W8:W9"/>
    <mergeCell ref="W12:W13"/>
    <mergeCell ref="Q12:R12"/>
    <mergeCell ref="T12:T13"/>
    <mergeCell ref="Q8:R8"/>
    <mergeCell ref="T8:T9"/>
    <mergeCell ref="C15:F15"/>
    <mergeCell ref="E12:E13"/>
    <mergeCell ref="N12:N13"/>
    <mergeCell ref="H12:H13"/>
    <mergeCell ref="I12:I13"/>
    <mergeCell ref="J12:J13"/>
    <mergeCell ref="K12:K13"/>
    <mergeCell ref="L12:L13"/>
    <mergeCell ref="C12:C13"/>
    <mergeCell ref="D12:D13"/>
    <mergeCell ref="F12:F13"/>
    <mergeCell ref="G12:G13"/>
    <mergeCell ref="B4:B5"/>
    <mergeCell ref="A4:A5"/>
    <mergeCell ref="T4:T5"/>
    <mergeCell ref="C7:F7"/>
    <mergeCell ref="A8:A9"/>
    <mergeCell ref="B8:B9"/>
    <mergeCell ref="C8:C9"/>
    <mergeCell ref="D8:D9"/>
    <mergeCell ref="F8:F9"/>
    <mergeCell ref="H4:H5"/>
    <mergeCell ref="G4:G5"/>
    <mergeCell ref="F4:F5"/>
    <mergeCell ref="D4:D5"/>
    <mergeCell ref="C4:C5"/>
    <mergeCell ref="Q4:R4"/>
    <mergeCell ref="I4:I5"/>
    <mergeCell ref="J8:J9"/>
    <mergeCell ref="K8:K9"/>
    <mergeCell ref="M4:M5"/>
    <mergeCell ref="L4:L5"/>
    <mergeCell ref="K4:K5"/>
    <mergeCell ref="J4:J5"/>
    <mergeCell ref="N4:N5"/>
    <mergeCell ref="S4:S5"/>
    <mergeCell ref="T19:T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A29:U29"/>
    <mergeCell ref="A30:V30"/>
    <mergeCell ref="V4:V5"/>
    <mergeCell ref="V8:V9"/>
    <mergeCell ref="V12:V13"/>
    <mergeCell ref="V19:V20"/>
    <mergeCell ref="A26:R26"/>
    <mergeCell ref="A27:S27"/>
    <mergeCell ref="A28:T28"/>
    <mergeCell ref="U4:U5"/>
    <mergeCell ref="U8:U9"/>
    <mergeCell ref="U12:U13"/>
    <mergeCell ref="U19:U20"/>
    <mergeCell ref="S8:S9"/>
    <mergeCell ref="S12:S13"/>
    <mergeCell ref="S19:S20"/>
    <mergeCell ref="A25:Q25"/>
    <mergeCell ref="A19:A20"/>
    <mergeCell ref="B19:B20"/>
    <mergeCell ref="C24:F24"/>
    <mergeCell ref="M19:M20"/>
    <mergeCell ref="N19:N20"/>
    <mergeCell ref="O19:O20"/>
    <mergeCell ref="Q19:R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Voráček</dc:creator>
  <cp:keywords/>
  <dc:description/>
  <cp:lastModifiedBy>Bolková Zora</cp:lastModifiedBy>
  <dcterms:created xsi:type="dcterms:W3CDTF">2019-02-07T14:25:58Z</dcterms:created>
  <dcterms:modified xsi:type="dcterms:W3CDTF">2022-03-25T10:49:46Z</dcterms:modified>
  <cp:category/>
  <cp:version/>
  <cp:contentType/>
  <cp:contentStatus/>
</cp:coreProperties>
</file>