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pska_vlasta\Desktop\poptávkové řízení - úvěr\"/>
    </mc:Choice>
  </mc:AlternateContent>
  <xr:revisionPtr revIDLastSave="0" documentId="13_ncr:1_{DDC0D810-4DF4-4BB4-8282-B756ED7A749A}" xr6:coauthVersionLast="36" xr6:coauthVersionMax="36" xr10:uidLastSave="{00000000-0000-0000-0000-000000000000}"/>
  <bookViews>
    <workbookView xWindow="0" yWindow="0" windowWidth="28800" windowHeight="13005" xr2:uid="{0B511028-7455-4786-BBF1-F5A0D59FD954}"/>
  </bookViews>
  <sheets>
    <sheet name="úvěr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C8" i="1"/>
  <c r="R20" i="1"/>
  <c r="Q20" i="1"/>
  <c r="P20" i="1"/>
  <c r="O20" i="1"/>
  <c r="N20" i="1"/>
  <c r="M20" i="1"/>
  <c r="L20" i="1"/>
  <c r="C21" i="1"/>
  <c r="S15" i="1"/>
  <c r="S14" i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2" i="1"/>
  <c r="S11" i="1"/>
  <c r="S10" i="1"/>
  <c r="D9" i="1"/>
  <c r="E9" i="1" s="1"/>
  <c r="F9" i="1" s="1"/>
  <c r="F8" i="1" l="1"/>
  <c r="S20" i="1"/>
  <c r="D21" i="1"/>
  <c r="S21" i="1" s="1"/>
  <c r="D8" i="1"/>
  <c r="E8" i="1"/>
  <c r="G9" i="1"/>
  <c r="G8" i="1" s="1"/>
  <c r="H9" i="1" l="1"/>
  <c r="H8" i="1" s="1"/>
  <c r="I9" i="1" l="1"/>
  <c r="I8" i="1" s="1"/>
  <c r="J9" i="1" l="1"/>
  <c r="J8" i="1" s="1"/>
  <c r="K9" i="1" l="1"/>
  <c r="K8" i="1" s="1"/>
  <c r="L9" i="1" l="1"/>
  <c r="L8" i="1" s="1"/>
  <c r="M9" i="1" l="1"/>
  <c r="M8" i="1" s="1"/>
  <c r="N9" i="1" l="1"/>
  <c r="N8" i="1" s="1"/>
  <c r="O9" i="1" l="1"/>
  <c r="O8" i="1" s="1"/>
  <c r="P9" i="1" l="1"/>
  <c r="P8" i="1" s="1"/>
  <c r="Q9" i="1" l="1"/>
  <c r="Q8" i="1" s="1"/>
  <c r="R9" i="1" l="1"/>
  <c r="R8" i="1" s="1"/>
</calcChain>
</file>

<file path=xl/sharedStrings.xml><?xml version="1.0" encoding="utf-8"?>
<sst xmlns="http://schemas.openxmlformats.org/spreadsheetml/2006/main" count="30" uniqueCount="14">
  <si>
    <t xml:space="preserve">Krajská správa a údržba silnic Karlovarského kraje, p.o. </t>
  </si>
  <si>
    <t>v tis. Kč</t>
  </si>
  <si>
    <t>Předp.</t>
  </si>
  <si>
    <t>z toho: Projekty EU (IROP)</t>
  </si>
  <si>
    <t xml:space="preserve">                                         - splátky jistiny</t>
  </si>
  <si>
    <t>z toho: souvislé opravy</t>
  </si>
  <si>
    <r>
      <t xml:space="preserve">500 mil. Kč  </t>
    </r>
    <r>
      <rPr>
        <b/>
        <i/>
        <sz val="8"/>
        <color indexed="10"/>
        <rFont val="Times New Roman"/>
        <family val="1"/>
        <charset val="238"/>
      </rPr>
      <t>souvislé opravy</t>
    </r>
    <r>
      <rPr>
        <i/>
        <sz val="8"/>
        <rFont val="Times New Roman"/>
        <family val="1"/>
        <charset val="238"/>
      </rPr>
      <t xml:space="preserve"> - čerpání</t>
    </r>
  </si>
  <si>
    <t xml:space="preserve">splátky z příspěvku Kar. kraje </t>
  </si>
  <si>
    <t>úvěr</t>
  </si>
  <si>
    <t xml:space="preserve">Stav úvěr celkem k 31.12. </t>
  </si>
  <si>
    <t>splátky z dotací Evropské unie</t>
  </si>
  <si>
    <r>
      <t>500 mil. Kč     pro</t>
    </r>
    <r>
      <rPr>
        <i/>
        <sz val="9"/>
        <color rgb="FFFF0000"/>
        <rFont val="Times New Roman"/>
        <family val="1"/>
        <charset val="238"/>
      </rPr>
      <t>jekty EU</t>
    </r>
    <r>
      <rPr>
        <i/>
        <sz val="8"/>
        <rFont val="Times New Roman"/>
        <family val="1"/>
        <charset val="238"/>
      </rPr>
      <t xml:space="preserve">   - čerpání</t>
    </r>
  </si>
  <si>
    <t>předpoklad čerpání a splácení úvěru v období 2021 - 2036</t>
  </si>
  <si>
    <t xml:space="preserve">úvěr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</si>
</sst>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Arial CE"/>
      <charset val="238"/>
    </font>
    <font>
      <b/>
      <sz val="8"/>
      <name val="Arial"/>
      <family val="2"/>
      <charset val="238"/>
    </font>
    <font>
      <b/>
      <i/>
      <sz val="9"/>
      <color indexed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name val="Arial CE"/>
      <charset val="238"/>
    </font>
    <font>
      <sz val="8"/>
      <name val="Arial"/>
      <family val="2"/>
      <charset val="238"/>
    </font>
    <font>
      <b/>
      <i/>
      <sz val="8"/>
      <color indexed="10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3" xfId="0" applyFont="1" applyFill="1" applyBorder="1"/>
    <xf numFmtId="0" fontId="6" fillId="2" borderId="3" xfId="0" applyFont="1" applyFill="1" applyBorder="1"/>
    <xf numFmtId="0" fontId="11" fillId="0" borderId="4" xfId="0" applyFont="1" applyBorder="1"/>
    <xf numFmtId="0" fontId="12" fillId="0" borderId="0" xfId="0" applyFont="1"/>
    <xf numFmtId="0" fontId="7" fillId="0" borderId="1" xfId="0" applyFont="1" applyBorder="1"/>
    <xf numFmtId="0" fontId="11" fillId="3" borderId="2" xfId="0" applyFont="1" applyFill="1" applyBorder="1"/>
    <xf numFmtId="0" fontId="11" fillId="3" borderId="3" xfId="0" applyFont="1" applyFill="1" applyBorder="1"/>
    <xf numFmtId="0" fontId="7" fillId="4" borderId="1" xfId="0" applyFont="1" applyFill="1" applyBorder="1"/>
    <xf numFmtId="0" fontId="11" fillId="4" borderId="4" xfId="0" applyFont="1" applyFill="1" applyBorder="1"/>
    <xf numFmtId="0" fontId="11" fillId="4" borderId="0" xfId="0" applyFont="1" applyFill="1" applyBorder="1"/>
    <xf numFmtId="0" fontId="11" fillId="0" borderId="8" xfId="0" applyFont="1" applyBorder="1"/>
    <xf numFmtId="0" fontId="7" fillId="0" borderId="9" xfId="0" applyFont="1" applyBorder="1"/>
    <xf numFmtId="0" fontId="11" fillId="0" borderId="10" xfId="0" applyFont="1" applyBorder="1"/>
    <xf numFmtId="0" fontId="11" fillId="0" borderId="0" xfId="0" applyFont="1" applyBorder="1"/>
    <xf numFmtId="0" fontId="11" fillId="3" borderId="11" xfId="0" applyFont="1" applyFill="1" applyBorder="1"/>
    <xf numFmtId="0" fontId="7" fillId="4" borderId="9" xfId="0" applyFont="1" applyFill="1" applyBorder="1"/>
    <xf numFmtId="0" fontId="11" fillId="4" borderId="10" xfId="0" applyFont="1" applyFill="1" applyBorder="1"/>
    <xf numFmtId="0" fontId="11" fillId="4" borderId="8" xfId="0" applyFont="1" applyFill="1" applyBorder="1"/>
    <xf numFmtId="0" fontId="11" fillId="5" borderId="2" xfId="0" applyFont="1" applyFill="1" applyBorder="1"/>
    <xf numFmtId="0" fontId="11" fillId="3" borderId="3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1" fillId="5" borderId="3" xfId="0" applyFont="1" applyFill="1" applyBorder="1"/>
    <xf numFmtId="0" fontId="12" fillId="5" borderId="0" xfId="0" applyFont="1" applyFill="1"/>
    <xf numFmtId="0" fontId="5" fillId="0" borderId="5" xfId="0" applyFont="1" applyBorder="1"/>
    <xf numFmtId="0" fontId="9" fillId="0" borderId="6" xfId="0" applyFont="1" applyBorder="1"/>
    <xf numFmtId="0" fontId="10" fillId="5" borderId="7" xfId="0" applyFont="1" applyFill="1" applyBorder="1"/>
    <xf numFmtId="0" fontId="5" fillId="0" borderId="9" xfId="0" applyFont="1" applyBorder="1"/>
    <xf numFmtId="0" fontId="9" fillId="0" borderId="0" xfId="0" applyFont="1" applyBorder="1"/>
    <xf numFmtId="0" fontId="10" fillId="3" borderId="11" xfId="0" applyFont="1" applyFill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7B8C5-2C3D-4148-A0A4-D12150218E45}">
  <dimension ref="A2:T21"/>
  <sheetViews>
    <sheetView tabSelected="1" workbookViewId="0">
      <selection activeCell="R5" sqref="R5"/>
    </sheetView>
  </sheetViews>
  <sheetFormatPr defaultRowHeight="15" x14ac:dyDescent="0.25"/>
  <cols>
    <col min="1" max="1" width="6.28515625" customWidth="1"/>
    <col min="2" max="2" width="30.7109375" customWidth="1"/>
    <col min="3" max="18" width="7.7109375" customWidth="1"/>
    <col min="253" max="253" width="6.28515625" customWidth="1"/>
    <col min="254" max="254" width="30.7109375" customWidth="1"/>
    <col min="255" max="274" width="7.7109375" customWidth="1"/>
    <col min="509" max="509" width="6.28515625" customWidth="1"/>
    <col min="510" max="510" width="30.7109375" customWidth="1"/>
    <col min="511" max="530" width="7.7109375" customWidth="1"/>
    <col min="765" max="765" width="6.28515625" customWidth="1"/>
    <col min="766" max="766" width="30.7109375" customWidth="1"/>
    <col min="767" max="786" width="7.7109375" customWidth="1"/>
    <col min="1021" max="1021" width="6.28515625" customWidth="1"/>
    <col min="1022" max="1022" width="30.7109375" customWidth="1"/>
    <col min="1023" max="1042" width="7.7109375" customWidth="1"/>
    <col min="1277" max="1277" width="6.28515625" customWidth="1"/>
    <col min="1278" max="1278" width="30.7109375" customWidth="1"/>
    <col min="1279" max="1298" width="7.7109375" customWidth="1"/>
    <col min="1533" max="1533" width="6.28515625" customWidth="1"/>
    <col min="1534" max="1534" width="30.7109375" customWidth="1"/>
    <col min="1535" max="1554" width="7.7109375" customWidth="1"/>
    <col min="1789" max="1789" width="6.28515625" customWidth="1"/>
    <col min="1790" max="1790" width="30.7109375" customWidth="1"/>
    <col min="1791" max="1810" width="7.7109375" customWidth="1"/>
    <col min="2045" max="2045" width="6.28515625" customWidth="1"/>
    <col min="2046" max="2046" width="30.7109375" customWidth="1"/>
    <col min="2047" max="2066" width="7.7109375" customWidth="1"/>
    <col min="2301" max="2301" width="6.28515625" customWidth="1"/>
    <col min="2302" max="2302" width="30.7109375" customWidth="1"/>
    <col min="2303" max="2322" width="7.7109375" customWidth="1"/>
    <col min="2557" max="2557" width="6.28515625" customWidth="1"/>
    <col min="2558" max="2558" width="30.7109375" customWidth="1"/>
    <col min="2559" max="2578" width="7.7109375" customWidth="1"/>
    <col min="2813" max="2813" width="6.28515625" customWidth="1"/>
    <col min="2814" max="2814" width="30.7109375" customWidth="1"/>
    <col min="2815" max="2834" width="7.7109375" customWidth="1"/>
    <col min="3069" max="3069" width="6.28515625" customWidth="1"/>
    <col min="3070" max="3070" width="30.7109375" customWidth="1"/>
    <col min="3071" max="3090" width="7.7109375" customWidth="1"/>
    <col min="3325" max="3325" width="6.28515625" customWidth="1"/>
    <col min="3326" max="3326" width="30.7109375" customWidth="1"/>
    <col min="3327" max="3346" width="7.7109375" customWidth="1"/>
    <col min="3581" max="3581" width="6.28515625" customWidth="1"/>
    <col min="3582" max="3582" width="30.7109375" customWidth="1"/>
    <col min="3583" max="3602" width="7.7109375" customWidth="1"/>
    <col min="3837" max="3837" width="6.28515625" customWidth="1"/>
    <col min="3838" max="3838" width="30.7109375" customWidth="1"/>
    <col min="3839" max="3858" width="7.7109375" customWidth="1"/>
    <col min="4093" max="4093" width="6.28515625" customWidth="1"/>
    <col min="4094" max="4094" width="30.7109375" customWidth="1"/>
    <col min="4095" max="4114" width="7.7109375" customWidth="1"/>
    <col min="4349" max="4349" width="6.28515625" customWidth="1"/>
    <col min="4350" max="4350" width="30.7109375" customWidth="1"/>
    <col min="4351" max="4370" width="7.7109375" customWidth="1"/>
    <col min="4605" max="4605" width="6.28515625" customWidth="1"/>
    <col min="4606" max="4606" width="30.7109375" customWidth="1"/>
    <col min="4607" max="4626" width="7.7109375" customWidth="1"/>
    <col min="4861" max="4861" width="6.28515625" customWidth="1"/>
    <col min="4862" max="4862" width="30.7109375" customWidth="1"/>
    <col min="4863" max="4882" width="7.7109375" customWidth="1"/>
    <col min="5117" max="5117" width="6.28515625" customWidth="1"/>
    <col min="5118" max="5118" width="30.7109375" customWidth="1"/>
    <col min="5119" max="5138" width="7.7109375" customWidth="1"/>
    <col min="5373" max="5373" width="6.28515625" customWidth="1"/>
    <col min="5374" max="5374" width="30.7109375" customWidth="1"/>
    <col min="5375" max="5394" width="7.7109375" customWidth="1"/>
    <col min="5629" max="5629" width="6.28515625" customWidth="1"/>
    <col min="5630" max="5630" width="30.7109375" customWidth="1"/>
    <col min="5631" max="5650" width="7.7109375" customWidth="1"/>
    <col min="5885" max="5885" width="6.28515625" customWidth="1"/>
    <col min="5886" max="5886" width="30.7109375" customWidth="1"/>
    <col min="5887" max="5906" width="7.7109375" customWidth="1"/>
    <col min="6141" max="6141" width="6.28515625" customWidth="1"/>
    <col min="6142" max="6142" width="30.7109375" customWidth="1"/>
    <col min="6143" max="6162" width="7.7109375" customWidth="1"/>
    <col min="6397" max="6397" width="6.28515625" customWidth="1"/>
    <col min="6398" max="6398" width="30.7109375" customWidth="1"/>
    <col min="6399" max="6418" width="7.7109375" customWidth="1"/>
    <col min="6653" max="6653" width="6.28515625" customWidth="1"/>
    <col min="6654" max="6654" width="30.7109375" customWidth="1"/>
    <col min="6655" max="6674" width="7.7109375" customWidth="1"/>
    <col min="6909" max="6909" width="6.28515625" customWidth="1"/>
    <col min="6910" max="6910" width="30.7109375" customWidth="1"/>
    <col min="6911" max="6930" width="7.7109375" customWidth="1"/>
    <col min="7165" max="7165" width="6.28515625" customWidth="1"/>
    <col min="7166" max="7166" width="30.7109375" customWidth="1"/>
    <col min="7167" max="7186" width="7.7109375" customWidth="1"/>
    <col min="7421" max="7421" width="6.28515625" customWidth="1"/>
    <col min="7422" max="7422" width="30.7109375" customWidth="1"/>
    <col min="7423" max="7442" width="7.7109375" customWidth="1"/>
    <col min="7677" max="7677" width="6.28515625" customWidth="1"/>
    <col min="7678" max="7678" width="30.7109375" customWidth="1"/>
    <col min="7679" max="7698" width="7.7109375" customWidth="1"/>
    <col min="7933" max="7933" width="6.28515625" customWidth="1"/>
    <col min="7934" max="7934" width="30.7109375" customWidth="1"/>
    <col min="7935" max="7954" width="7.7109375" customWidth="1"/>
    <col min="8189" max="8189" width="6.28515625" customWidth="1"/>
    <col min="8190" max="8190" width="30.7109375" customWidth="1"/>
    <col min="8191" max="8210" width="7.7109375" customWidth="1"/>
    <col min="8445" max="8445" width="6.28515625" customWidth="1"/>
    <col min="8446" max="8446" width="30.7109375" customWidth="1"/>
    <col min="8447" max="8466" width="7.7109375" customWidth="1"/>
    <col min="8701" max="8701" width="6.28515625" customWidth="1"/>
    <col min="8702" max="8702" width="30.7109375" customWidth="1"/>
    <col min="8703" max="8722" width="7.7109375" customWidth="1"/>
    <col min="8957" max="8957" width="6.28515625" customWidth="1"/>
    <col min="8958" max="8958" width="30.7109375" customWidth="1"/>
    <col min="8959" max="8978" width="7.7109375" customWidth="1"/>
    <col min="9213" max="9213" width="6.28515625" customWidth="1"/>
    <col min="9214" max="9214" width="30.7109375" customWidth="1"/>
    <col min="9215" max="9234" width="7.7109375" customWidth="1"/>
    <col min="9469" max="9469" width="6.28515625" customWidth="1"/>
    <col min="9470" max="9470" width="30.7109375" customWidth="1"/>
    <col min="9471" max="9490" width="7.7109375" customWidth="1"/>
    <col min="9725" max="9725" width="6.28515625" customWidth="1"/>
    <col min="9726" max="9726" width="30.7109375" customWidth="1"/>
    <col min="9727" max="9746" width="7.7109375" customWidth="1"/>
    <col min="9981" max="9981" width="6.28515625" customWidth="1"/>
    <col min="9982" max="9982" width="30.7109375" customWidth="1"/>
    <col min="9983" max="10002" width="7.7109375" customWidth="1"/>
    <col min="10237" max="10237" width="6.28515625" customWidth="1"/>
    <col min="10238" max="10238" width="30.7109375" customWidth="1"/>
    <col min="10239" max="10258" width="7.7109375" customWidth="1"/>
    <col min="10493" max="10493" width="6.28515625" customWidth="1"/>
    <col min="10494" max="10494" width="30.7109375" customWidth="1"/>
    <col min="10495" max="10514" width="7.7109375" customWidth="1"/>
    <col min="10749" max="10749" width="6.28515625" customWidth="1"/>
    <col min="10750" max="10750" width="30.7109375" customWidth="1"/>
    <col min="10751" max="10770" width="7.7109375" customWidth="1"/>
    <col min="11005" max="11005" width="6.28515625" customWidth="1"/>
    <col min="11006" max="11006" width="30.7109375" customWidth="1"/>
    <col min="11007" max="11026" width="7.7109375" customWidth="1"/>
    <col min="11261" max="11261" width="6.28515625" customWidth="1"/>
    <col min="11262" max="11262" width="30.7109375" customWidth="1"/>
    <col min="11263" max="11282" width="7.7109375" customWidth="1"/>
    <col min="11517" max="11517" width="6.28515625" customWidth="1"/>
    <col min="11518" max="11518" width="30.7109375" customWidth="1"/>
    <col min="11519" max="11538" width="7.7109375" customWidth="1"/>
    <col min="11773" max="11773" width="6.28515625" customWidth="1"/>
    <col min="11774" max="11774" width="30.7109375" customWidth="1"/>
    <col min="11775" max="11794" width="7.7109375" customWidth="1"/>
    <col min="12029" max="12029" width="6.28515625" customWidth="1"/>
    <col min="12030" max="12030" width="30.7109375" customWidth="1"/>
    <col min="12031" max="12050" width="7.7109375" customWidth="1"/>
    <col min="12285" max="12285" width="6.28515625" customWidth="1"/>
    <col min="12286" max="12286" width="30.7109375" customWidth="1"/>
    <col min="12287" max="12306" width="7.7109375" customWidth="1"/>
    <col min="12541" max="12541" width="6.28515625" customWidth="1"/>
    <col min="12542" max="12542" width="30.7109375" customWidth="1"/>
    <col min="12543" max="12562" width="7.7109375" customWidth="1"/>
    <col min="12797" max="12797" width="6.28515625" customWidth="1"/>
    <col min="12798" max="12798" width="30.7109375" customWidth="1"/>
    <col min="12799" max="12818" width="7.7109375" customWidth="1"/>
    <col min="13053" max="13053" width="6.28515625" customWidth="1"/>
    <col min="13054" max="13054" width="30.7109375" customWidth="1"/>
    <col min="13055" max="13074" width="7.7109375" customWidth="1"/>
    <col min="13309" max="13309" width="6.28515625" customWidth="1"/>
    <col min="13310" max="13310" width="30.7109375" customWidth="1"/>
    <col min="13311" max="13330" width="7.7109375" customWidth="1"/>
    <col min="13565" max="13565" width="6.28515625" customWidth="1"/>
    <col min="13566" max="13566" width="30.7109375" customWidth="1"/>
    <col min="13567" max="13586" width="7.7109375" customWidth="1"/>
    <col min="13821" max="13821" width="6.28515625" customWidth="1"/>
    <col min="13822" max="13822" width="30.7109375" customWidth="1"/>
    <col min="13823" max="13842" width="7.7109375" customWidth="1"/>
    <col min="14077" max="14077" width="6.28515625" customWidth="1"/>
    <col min="14078" max="14078" width="30.7109375" customWidth="1"/>
    <col min="14079" max="14098" width="7.7109375" customWidth="1"/>
    <col min="14333" max="14333" width="6.28515625" customWidth="1"/>
    <col min="14334" max="14334" width="30.7109375" customWidth="1"/>
    <col min="14335" max="14354" width="7.7109375" customWidth="1"/>
    <col min="14589" max="14589" width="6.28515625" customWidth="1"/>
    <col min="14590" max="14590" width="30.7109375" customWidth="1"/>
    <col min="14591" max="14610" width="7.7109375" customWidth="1"/>
    <col min="14845" max="14845" width="6.28515625" customWidth="1"/>
    <col min="14846" max="14846" width="30.7109375" customWidth="1"/>
    <col min="14847" max="14866" width="7.7109375" customWidth="1"/>
    <col min="15101" max="15101" width="6.28515625" customWidth="1"/>
    <col min="15102" max="15102" width="30.7109375" customWidth="1"/>
    <col min="15103" max="15122" width="7.7109375" customWidth="1"/>
    <col min="15357" max="15357" width="6.28515625" customWidth="1"/>
    <col min="15358" max="15358" width="30.7109375" customWidth="1"/>
    <col min="15359" max="15378" width="7.7109375" customWidth="1"/>
    <col min="15613" max="15613" width="6.28515625" customWidth="1"/>
    <col min="15614" max="15614" width="30.7109375" customWidth="1"/>
    <col min="15615" max="15634" width="7.7109375" customWidth="1"/>
    <col min="15869" max="15869" width="6.28515625" customWidth="1"/>
    <col min="15870" max="15870" width="30.7109375" customWidth="1"/>
    <col min="15871" max="15890" width="7.7109375" customWidth="1"/>
    <col min="16125" max="16125" width="6.28515625" customWidth="1"/>
    <col min="16126" max="16126" width="30.7109375" customWidth="1"/>
    <col min="16127" max="16146" width="7.7109375" customWidth="1"/>
  </cols>
  <sheetData>
    <row r="2" spans="1:20" ht="15.75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20" ht="15.75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20" ht="15.75" x14ac:dyDescent="0.25">
      <c r="B4" s="35"/>
      <c r="C4" s="35"/>
      <c r="D4" s="40" t="s">
        <v>12</v>
      </c>
      <c r="E4" s="40"/>
      <c r="F4" s="40"/>
      <c r="G4" s="40"/>
      <c r="H4" s="40"/>
      <c r="I4" s="40"/>
      <c r="J4" s="40"/>
      <c r="K4" s="40"/>
      <c r="L4" s="40"/>
      <c r="M4" s="40"/>
      <c r="N4" s="35"/>
      <c r="O4" s="35"/>
      <c r="P4" s="35"/>
      <c r="Q4" s="35"/>
      <c r="R4" s="35"/>
    </row>
    <row r="5" spans="1:20" ht="15.75" thickBot="1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41" t="s">
        <v>1</v>
      </c>
    </row>
    <row r="6" spans="1:20" ht="18.75" x14ac:dyDescent="0.3">
      <c r="B6" s="2" t="s">
        <v>8</v>
      </c>
      <c r="C6" s="33" t="s">
        <v>2</v>
      </c>
      <c r="D6" s="33" t="s">
        <v>2</v>
      </c>
      <c r="E6" s="33" t="s">
        <v>2</v>
      </c>
      <c r="F6" s="33" t="s">
        <v>2</v>
      </c>
      <c r="G6" s="33" t="s">
        <v>2</v>
      </c>
      <c r="H6" s="33" t="s">
        <v>2</v>
      </c>
      <c r="I6" s="33" t="s">
        <v>2</v>
      </c>
      <c r="J6" s="33" t="s">
        <v>2</v>
      </c>
      <c r="K6" s="33" t="s">
        <v>2</v>
      </c>
      <c r="L6" s="33" t="s">
        <v>2</v>
      </c>
      <c r="M6" s="33" t="s">
        <v>2</v>
      </c>
      <c r="N6" s="33" t="s">
        <v>2</v>
      </c>
      <c r="O6" s="33" t="s">
        <v>2</v>
      </c>
      <c r="P6" s="33" t="s">
        <v>2</v>
      </c>
      <c r="Q6" s="33" t="s">
        <v>2</v>
      </c>
      <c r="R6" s="33" t="s">
        <v>2</v>
      </c>
    </row>
    <row r="7" spans="1:20" ht="16.5" thickBot="1" x14ac:dyDescent="0.3">
      <c r="B7" s="3"/>
      <c r="C7" s="34">
        <v>2021</v>
      </c>
      <c r="D7" s="34">
        <v>2022</v>
      </c>
      <c r="E7" s="34">
        <v>2023</v>
      </c>
      <c r="F7" s="34">
        <v>2024</v>
      </c>
      <c r="G7" s="34">
        <v>2025</v>
      </c>
      <c r="H7" s="34">
        <v>2026</v>
      </c>
      <c r="I7" s="34">
        <v>2027</v>
      </c>
      <c r="J7" s="34">
        <v>2028</v>
      </c>
      <c r="K7" s="34">
        <v>2029</v>
      </c>
      <c r="L7" s="34">
        <v>2030</v>
      </c>
      <c r="M7" s="34">
        <v>2031</v>
      </c>
      <c r="N7" s="34">
        <v>2032</v>
      </c>
      <c r="O7" s="34">
        <v>2033</v>
      </c>
      <c r="P7" s="34">
        <v>2034</v>
      </c>
      <c r="Q7" s="34">
        <v>2035</v>
      </c>
      <c r="R7" s="34">
        <v>2036</v>
      </c>
    </row>
    <row r="8" spans="1:20" ht="15.75" collapsed="1" thickBot="1" x14ac:dyDescent="0.3">
      <c r="B8" s="4" t="s">
        <v>9</v>
      </c>
      <c r="C8" s="5">
        <f t="shared" ref="C8:R8" si="0">C9+C13</f>
        <v>145000</v>
      </c>
      <c r="D8" s="5">
        <f t="shared" si="0"/>
        <v>370000</v>
      </c>
      <c r="E8" s="5">
        <f t="shared" si="0"/>
        <v>599000</v>
      </c>
      <c r="F8" s="5">
        <f t="shared" si="0"/>
        <v>823000</v>
      </c>
      <c r="G8" s="5">
        <f t="shared" si="0"/>
        <v>843000</v>
      </c>
      <c r="H8" s="5">
        <f t="shared" si="0"/>
        <v>863000</v>
      </c>
      <c r="I8" s="5">
        <f t="shared" si="0"/>
        <v>783000</v>
      </c>
      <c r="J8" s="5">
        <f t="shared" si="0"/>
        <v>763000</v>
      </c>
      <c r="K8" s="5">
        <f t="shared" si="0"/>
        <v>579000</v>
      </c>
      <c r="L8" s="5">
        <f t="shared" si="0"/>
        <v>496300</v>
      </c>
      <c r="M8" s="5">
        <f t="shared" si="0"/>
        <v>413600</v>
      </c>
      <c r="N8" s="5">
        <f t="shared" si="0"/>
        <v>330900</v>
      </c>
      <c r="O8" s="5">
        <f t="shared" si="0"/>
        <v>248200</v>
      </c>
      <c r="P8" s="5">
        <f t="shared" si="0"/>
        <v>165500</v>
      </c>
      <c r="Q8" s="5">
        <f t="shared" si="0"/>
        <v>82800</v>
      </c>
      <c r="R8" s="5">
        <f t="shared" si="0"/>
        <v>0</v>
      </c>
    </row>
    <row r="9" spans="1:20" ht="15" customHeight="1" x14ac:dyDescent="0.25">
      <c r="A9" s="36" t="s">
        <v>13</v>
      </c>
      <c r="B9" s="27" t="s">
        <v>3</v>
      </c>
      <c r="C9" s="8">
        <v>20000</v>
      </c>
      <c r="D9" s="8">
        <f>SUM(C9+D10)</f>
        <v>120000</v>
      </c>
      <c r="E9" s="8">
        <f t="shared" ref="E9:N9" si="1">SUM(D9+E10+E12)</f>
        <v>224000</v>
      </c>
      <c r="F9" s="8">
        <f t="shared" si="1"/>
        <v>364000</v>
      </c>
      <c r="G9" s="8">
        <f t="shared" si="1"/>
        <v>424000</v>
      </c>
      <c r="H9" s="8">
        <f t="shared" si="1"/>
        <v>484000</v>
      </c>
      <c r="I9" s="8">
        <f t="shared" si="1"/>
        <v>444000</v>
      </c>
      <c r="J9" s="8">
        <f t="shared" si="1"/>
        <v>464000</v>
      </c>
      <c r="K9" s="8">
        <f t="shared" si="1"/>
        <v>320000</v>
      </c>
      <c r="L9" s="8">
        <f t="shared" si="1"/>
        <v>274300</v>
      </c>
      <c r="M9" s="8">
        <f t="shared" si="1"/>
        <v>228600</v>
      </c>
      <c r="N9" s="8">
        <f t="shared" si="1"/>
        <v>182900</v>
      </c>
      <c r="O9" s="8">
        <f>SUM(N9+O10+O12)</f>
        <v>137200</v>
      </c>
      <c r="P9" s="8">
        <f>SUM(O9+P10+P12)</f>
        <v>91500</v>
      </c>
      <c r="Q9" s="8">
        <f>SUM(P9+Q10+Q12)</f>
        <v>45800</v>
      </c>
      <c r="R9" s="8">
        <f>SUM(Q9+R10+R12)</f>
        <v>0</v>
      </c>
    </row>
    <row r="10" spans="1:20" ht="15" customHeight="1" x14ac:dyDescent="0.25">
      <c r="A10" s="37"/>
      <c r="B10" s="28" t="s">
        <v>11</v>
      </c>
      <c r="C10" s="6">
        <v>20000</v>
      </c>
      <c r="D10" s="6">
        <v>100000</v>
      </c>
      <c r="E10" s="6">
        <v>200000</v>
      </c>
      <c r="F10" s="6">
        <v>300000</v>
      </c>
      <c r="G10" s="6">
        <v>300000</v>
      </c>
      <c r="H10" s="6">
        <v>300000</v>
      </c>
      <c r="I10" s="6">
        <v>200000</v>
      </c>
      <c r="J10" s="6">
        <v>180000</v>
      </c>
      <c r="K10" s="6"/>
      <c r="L10" s="6"/>
      <c r="M10" s="6"/>
      <c r="N10" s="6"/>
      <c r="O10" s="6"/>
      <c r="P10" s="6"/>
      <c r="Q10" s="6"/>
      <c r="R10" s="6"/>
      <c r="S10" s="7">
        <f>SUM(C10:J10)</f>
        <v>1600000</v>
      </c>
    </row>
    <row r="11" spans="1:20" ht="15" customHeight="1" x14ac:dyDescent="0.25">
      <c r="A11" s="37"/>
      <c r="B11" s="2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>
        <f>SUM(C11:K11)</f>
        <v>0</v>
      </c>
    </row>
    <row r="12" spans="1:20" ht="15.75" customHeight="1" thickBot="1" x14ac:dyDescent="0.3">
      <c r="A12" s="37"/>
      <c r="B12" s="29" t="s">
        <v>4</v>
      </c>
      <c r="C12" s="22"/>
      <c r="D12" s="22"/>
      <c r="E12" s="22">
        <v>-96000</v>
      </c>
      <c r="F12" s="22">
        <v>-160000</v>
      </c>
      <c r="G12" s="22">
        <v>-240000</v>
      </c>
      <c r="H12" s="22">
        <v>-240000</v>
      </c>
      <c r="I12" s="22">
        <v>-240000</v>
      </c>
      <c r="J12" s="22">
        <v>-160000</v>
      </c>
      <c r="K12" s="22">
        <v>-144000</v>
      </c>
      <c r="L12" s="9">
        <v>-45700</v>
      </c>
      <c r="M12" s="9">
        <v>-45700</v>
      </c>
      <c r="N12" s="9">
        <v>-45700</v>
      </c>
      <c r="O12" s="9">
        <v>-45700</v>
      </c>
      <c r="P12" s="9">
        <v>-45700</v>
      </c>
      <c r="Q12" s="9">
        <v>-45700</v>
      </c>
      <c r="R12" s="9">
        <v>-45800</v>
      </c>
      <c r="S12" s="26">
        <f>SUM(E12:R12)</f>
        <v>-1600000</v>
      </c>
      <c r="T12" s="7"/>
    </row>
    <row r="13" spans="1:20" ht="15" customHeight="1" x14ac:dyDescent="0.25">
      <c r="A13" s="37"/>
      <c r="B13" s="30" t="s">
        <v>5</v>
      </c>
      <c r="C13" s="8">
        <v>125000</v>
      </c>
      <c r="D13" s="15">
        <f>SUM(C13+D14)</f>
        <v>250000</v>
      </c>
      <c r="E13" s="8">
        <f>SUM(D13+E14)</f>
        <v>375000</v>
      </c>
      <c r="F13" s="15">
        <f>SUM(E13+F14+F16)</f>
        <v>459000</v>
      </c>
      <c r="G13" s="8">
        <f>SUM(F13+G14+G16)</f>
        <v>419000</v>
      </c>
      <c r="H13" s="15">
        <f t="shared" ref="H13:N13" si="2">SUM(G13+H14+H16)</f>
        <v>379000</v>
      </c>
      <c r="I13" s="8">
        <f t="shared" si="2"/>
        <v>339000</v>
      </c>
      <c r="J13" s="15">
        <f t="shared" si="2"/>
        <v>299000</v>
      </c>
      <c r="K13" s="8">
        <f t="shared" si="2"/>
        <v>259000</v>
      </c>
      <c r="L13" s="15">
        <f t="shared" si="2"/>
        <v>222000</v>
      </c>
      <c r="M13" s="8">
        <f t="shared" si="2"/>
        <v>185000</v>
      </c>
      <c r="N13" s="15">
        <f t="shared" si="2"/>
        <v>148000</v>
      </c>
      <c r="O13" s="8">
        <f t="shared" ref="O13" si="3">SUM(N13+O14+O16)</f>
        <v>111000</v>
      </c>
      <c r="P13" s="19">
        <f t="shared" ref="P13" si="4">SUM(O13+P14+P16)</f>
        <v>74000</v>
      </c>
      <c r="Q13" s="11">
        <f t="shared" ref="Q13" si="5">SUM(P13+Q14+Q16)</f>
        <v>37000</v>
      </c>
      <c r="R13" s="11">
        <f t="shared" ref="R13" si="6">SUM(Q13+R14+R16)</f>
        <v>0</v>
      </c>
    </row>
    <row r="14" spans="1:20" ht="15" customHeight="1" x14ac:dyDescent="0.25">
      <c r="A14" s="37"/>
      <c r="B14" s="31" t="s">
        <v>6</v>
      </c>
      <c r="C14" s="14">
        <v>125000</v>
      </c>
      <c r="D14" s="16">
        <v>125000</v>
      </c>
      <c r="E14" s="14">
        <v>125000</v>
      </c>
      <c r="F14" s="16">
        <v>125000</v>
      </c>
      <c r="G14" s="14"/>
      <c r="H14" s="16"/>
      <c r="I14" s="14"/>
      <c r="J14" s="16"/>
      <c r="K14" s="14"/>
      <c r="L14" s="16"/>
      <c r="M14" s="14"/>
      <c r="N14" s="16"/>
      <c r="O14" s="14"/>
      <c r="P14" s="20"/>
      <c r="Q14" s="21"/>
      <c r="R14" s="21"/>
      <c r="S14" s="7">
        <f>SUM(C14:F14)</f>
        <v>500000</v>
      </c>
    </row>
    <row r="15" spans="1:20" ht="15" customHeight="1" x14ac:dyDescent="0.25">
      <c r="A15" s="37"/>
      <c r="B15" s="31"/>
      <c r="C15" s="6"/>
      <c r="D15" s="17"/>
      <c r="E15" s="6"/>
      <c r="F15" s="17"/>
      <c r="G15" s="6"/>
      <c r="H15" s="17"/>
      <c r="I15" s="6"/>
      <c r="J15" s="17"/>
      <c r="K15" s="6"/>
      <c r="L15" s="17"/>
      <c r="M15" s="6"/>
      <c r="N15" s="17"/>
      <c r="O15" s="6"/>
      <c r="P15" s="13"/>
      <c r="Q15" s="12"/>
      <c r="R15" s="12"/>
      <c r="S15" s="7">
        <f>SUM(C15:K15)</f>
        <v>0</v>
      </c>
    </row>
    <row r="16" spans="1:20" ht="15.75" customHeight="1" thickBot="1" x14ac:dyDescent="0.3">
      <c r="A16" s="38"/>
      <c r="B16" s="32" t="s">
        <v>4</v>
      </c>
      <c r="C16" s="9"/>
      <c r="D16" s="18"/>
      <c r="E16" s="9"/>
      <c r="F16" s="18">
        <v>-41000</v>
      </c>
      <c r="G16" s="9">
        <v>-40000</v>
      </c>
      <c r="H16" s="18">
        <v>-40000</v>
      </c>
      <c r="I16" s="9">
        <v>-40000</v>
      </c>
      <c r="J16" s="18">
        <v>-40000</v>
      </c>
      <c r="K16" s="9">
        <v>-40000</v>
      </c>
      <c r="L16" s="18">
        <v>-37000</v>
      </c>
      <c r="M16" s="9">
        <v>-37000</v>
      </c>
      <c r="N16" s="18">
        <v>-37000</v>
      </c>
      <c r="O16" s="9">
        <v>-37000</v>
      </c>
      <c r="P16" s="18">
        <v>-37000</v>
      </c>
      <c r="Q16" s="9">
        <v>-37000</v>
      </c>
      <c r="R16" s="9">
        <v>-37000</v>
      </c>
      <c r="S16" s="26">
        <f>SUM(C16:R16)</f>
        <v>-500000</v>
      </c>
      <c r="T16" s="7"/>
    </row>
    <row r="19" spans="2:19" ht="15.75" thickBot="1" x14ac:dyDescent="0.3"/>
    <row r="20" spans="2:19" ht="15.75" thickBot="1" x14ac:dyDescent="0.3">
      <c r="B20" s="23" t="s">
        <v>7</v>
      </c>
      <c r="C20" s="10"/>
      <c r="D20" s="10"/>
      <c r="E20" s="10"/>
      <c r="F20" s="10">
        <v>-41000</v>
      </c>
      <c r="G20" s="10">
        <v>-40000</v>
      </c>
      <c r="H20" s="10">
        <v>-40000</v>
      </c>
      <c r="I20" s="10">
        <v>-40000</v>
      </c>
      <c r="J20" s="10">
        <v>-40000</v>
      </c>
      <c r="K20" s="10">
        <v>-40000</v>
      </c>
      <c r="L20" s="10">
        <f t="shared" ref="L20:R20" si="7">SUM(L12+L16)</f>
        <v>-82700</v>
      </c>
      <c r="M20" s="10">
        <f t="shared" si="7"/>
        <v>-82700</v>
      </c>
      <c r="N20" s="10">
        <f t="shared" si="7"/>
        <v>-82700</v>
      </c>
      <c r="O20" s="10">
        <f t="shared" si="7"/>
        <v>-82700</v>
      </c>
      <c r="P20" s="10">
        <f t="shared" si="7"/>
        <v>-82700</v>
      </c>
      <c r="Q20" s="10">
        <f t="shared" si="7"/>
        <v>-82700</v>
      </c>
      <c r="R20" s="10">
        <f t="shared" si="7"/>
        <v>-82800</v>
      </c>
      <c r="S20" s="10">
        <f>SUM(C20:R20)</f>
        <v>-820000</v>
      </c>
    </row>
    <row r="21" spans="2:19" ht="15.75" thickBot="1" x14ac:dyDescent="0.3">
      <c r="B21" s="24" t="s">
        <v>10</v>
      </c>
      <c r="C21" s="25">
        <f>SUM(C20:C20)</f>
        <v>0</v>
      </c>
      <c r="D21" s="25">
        <f>SUM(D20:D20)</f>
        <v>0</v>
      </c>
      <c r="E21" s="25">
        <v>-96000</v>
      </c>
      <c r="F21" s="25">
        <v>-160000</v>
      </c>
      <c r="G21" s="25">
        <v>-240000</v>
      </c>
      <c r="H21" s="25">
        <v>-240000</v>
      </c>
      <c r="I21" s="25">
        <v>-240000</v>
      </c>
      <c r="J21" s="25">
        <v>-160000</v>
      </c>
      <c r="K21" s="25">
        <v>-144000</v>
      </c>
      <c r="L21" s="25"/>
      <c r="M21" s="25"/>
      <c r="N21" s="25"/>
      <c r="O21" s="25"/>
      <c r="P21" s="25"/>
      <c r="Q21" s="25"/>
      <c r="R21" s="25"/>
      <c r="S21" s="25">
        <f>SUM(C21:R21)</f>
        <v>-1280000</v>
      </c>
    </row>
  </sheetData>
  <mergeCells count="3">
    <mergeCell ref="A9:A16"/>
    <mergeCell ref="B2:R2"/>
    <mergeCell ref="D4:M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úvěr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Kupská Vlasta</dc:creator>
  <cp:lastModifiedBy>Bc. Kupská Vlasta</cp:lastModifiedBy>
  <dcterms:created xsi:type="dcterms:W3CDTF">2020-11-11T09:13:43Z</dcterms:created>
  <dcterms:modified xsi:type="dcterms:W3CDTF">2021-02-18T07:53:35Z</dcterms:modified>
</cp:coreProperties>
</file>