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ch.Prac\Investiční akce nad 250tis\51_Nákup vabavení SO706\01_ZD\ICT\"/>
    </mc:Choice>
  </mc:AlternateContent>
  <xr:revisionPtr revIDLastSave="0" documentId="13_ncr:1_{E6D75FAA-3EE4-4890-AFB9-79E99AF4F6BB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Rekapitulace" sheetId="3" r:id="rId1"/>
  </sheets>
  <externalReferences>
    <externalReference r:id="rId2"/>
    <externalReference r:id="rId3"/>
  </externalReferences>
  <definedNames>
    <definedName name="Country_list">[1]Control!$A$1:$A$15</definedName>
    <definedName name="SPL_Status">[2]Dd!$A$2:$A$6</definedName>
    <definedName name="Tab_list">[1]Control!$B$1:$B$3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H11" i="3" s="1"/>
  <c r="G11" i="3"/>
  <c r="A12" i="3"/>
  <c r="A11" i="3"/>
  <c r="A7" i="3" l="1"/>
  <c r="A8" i="3" s="1"/>
  <c r="A9" i="3" s="1"/>
  <c r="G13" i="3" l="1"/>
  <c r="F13" i="3"/>
  <c r="H13" i="3" s="1"/>
  <c r="G14" i="3"/>
  <c r="F14" i="3"/>
  <c r="H14" i="3" s="1"/>
  <c r="G15" i="3"/>
  <c r="F15" i="3"/>
  <c r="H15" i="3" s="1"/>
  <c r="G22" i="3" l="1"/>
  <c r="F22" i="3"/>
  <c r="H22" i="3" s="1"/>
  <c r="G8" i="3"/>
  <c r="H8" i="3" s="1"/>
  <c r="F8" i="3"/>
  <c r="F21" i="3" l="1"/>
  <c r="H21" i="3" s="1"/>
  <c r="G21" i="3"/>
  <c r="F7" i="3"/>
  <c r="G7" i="3"/>
  <c r="H7" i="3" s="1"/>
  <c r="F20" i="3"/>
  <c r="G20" i="3"/>
  <c r="F9" i="3"/>
  <c r="H9" i="3" s="1"/>
  <c r="G9" i="3"/>
  <c r="F10" i="3"/>
  <c r="H10" i="3" s="1"/>
  <c r="G10" i="3"/>
  <c r="F12" i="3"/>
  <c r="H12" i="3" s="1"/>
  <c r="G12" i="3"/>
  <c r="F16" i="3"/>
  <c r="H16" i="3" s="1"/>
  <c r="G16" i="3"/>
  <c r="F18" i="3"/>
  <c r="H18" i="3" s="1"/>
  <c r="G18" i="3"/>
  <c r="F17" i="3"/>
  <c r="H17" i="3" s="1"/>
  <c r="G17" i="3"/>
  <c r="G6" i="3"/>
  <c r="F6" i="3"/>
  <c r="G24" i="3" l="1"/>
  <c r="H20" i="3"/>
  <c r="G25" i="3"/>
  <c r="H25" i="3" s="1"/>
  <c r="H6" i="3"/>
  <c r="H24" i="3" l="1"/>
  <c r="G27" i="3" l="1"/>
  <c r="H27" i="3" s="1"/>
  <c r="A10" i="3" l="1"/>
  <c r="A13" i="3" l="1"/>
  <c r="A14" i="3" s="1"/>
  <c r="A15" i="3" s="1"/>
  <c r="A16" i="3" s="1"/>
  <c r="A17" i="3" s="1"/>
  <c r="A18" i="3" s="1"/>
  <c r="A20" i="3" s="1"/>
  <c r="A21" i="3" s="1"/>
  <c r="A22" i="3" s="1"/>
</calcChain>
</file>

<file path=xl/sharedStrings.xml><?xml version="1.0" encoding="utf-8"?>
<sst xmlns="http://schemas.openxmlformats.org/spreadsheetml/2006/main" count="47" uniqueCount="40">
  <si>
    <t>1.10</t>
  </si>
  <si>
    <t>RACK skříň pro 30 tabletů</t>
  </si>
  <si>
    <t>1.05</t>
  </si>
  <si>
    <t>2.09</t>
  </si>
  <si>
    <t>Cena bez DPH</t>
  </si>
  <si>
    <t>Cena s DPH</t>
  </si>
  <si>
    <t>KS</t>
  </si>
  <si>
    <t>Celkem</t>
  </si>
  <si>
    <t>Celkem bez DPH</t>
  </si>
  <si>
    <t>Celkem s DPH</t>
  </si>
  <si>
    <t>PC</t>
  </si>
  <si>
    <t>Reproduktory</t>
  </si>
  <si>
    <t>Tiskárna formát A4, černobílá, laser</t>
  </si>
  <si>
    <t>Tiskárna bervná formát A3</t>
  </si>
  <si>
    <t>Server</t>
  </si>
  <si>
    <t>Celkem za výpočetní techniku - neinvestice</t>
  </si>
  <si>
    <t>Celkem za výpočetní techniku - investice</t>
  </si>
  <si>
    <t>1.09</t>
  </si>
  <si>
    <t>Držák TV</t>
  </si>
  <si>
    <t>Umístěnní</t>
  </si>
  <si>
    <t>1.01, 2.01</t>
  </si>
  <si>
    <t>1.10, 1.11, 1.07, 2.06, 2.08, 2.09, 2.10, 2.11</t>
  </si>
  <si>
    <t>1.04, 1.05, 1.07, 1.10, 1.11, 1.12, 2.03, 2.04, 2.05, 2.06, 2.07, 2.09, 2.10, 2.11, 2.12</t>
  </si>
  <si>
    <t>1.10, 2.12</t>
  </si>
  <si>
    <t>Název</t>
  </si>
  <si>
    <t>1.11, 1.07, 2.06, 2.08, 2.09, 2.10, 2.11</t>
  </si>
  <si>
    <t>Mini PC</t>
  </si>
  <si>
    <t>Poř. č.</t>
  </si>
  <si>
    <t>1.11, 1.07, 2.06, 2.08, 2.10, 2.11</t>
  </si>
  <si>
    <t>Tabule bílá fix bez křídel, magnetická na zvedacím stojanu</t>
  </si>
  <si>
    <t>Tabule trojdílná bílá fix, magnetická na zvedacím stojanu</t>
  </si>
  <si>
    <t>Dataprojektor (dotyk pero) včetně cetifikovaného ramene pro uchycení na tabuli</t>
  </si>
  <si>
    <t>Dataprojektor (dotyk pero a prst) včetně cetifikovaného ramene pro uchycení na tabuli</t>
  </si>
  <si>
    <t>Tabule trojdílná, střed bílý fix, křídla zelená křída, magnetická na zvedacím stojanu</t>
  </si>
  <si>
    <t>TV - informační panel</t>
  </si>
  <si>
    <t>Rekapitulace cen nabízeného vybavení veřejné zakázky:                                                                                       „ISŠTE Sokolov – Nákup vybavení SO706“ - Část B</t>
  </si>
  <si>
    <t>Nabídková cena</t>
  </si>
  <si>
    <t>Neinvestiční vybavení</t>
  </si>
  <si>
    <t>Investiční vybavení</t>
  </si>
  <si>
    <t>Klonování operačního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</si>
</sst>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164" fontId="2" fillId="0" borderId="18" xfId="0" applyNumberFormat="1" applyFont="1" applyFill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horizontal="center" vertical="center" wrapText="1"/>
    </xf>
    <xf numFmtId="0" fontId="1" fillId="3" borderId="17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64" fontId="2" fillId="0" borderId="8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</cellXfs>
  <cellStyles count="5">
    <cellStyle name="Normální" xfId="0" builtinId="0"/>
    <cellStyle name="Normální 2" xfId="1" xr:uid="{D86634C0-2665-4826-AF2D-0D7BAE1EA385}"/>
    <cellStyle name="normální 3" xfId="2" xr:uid="{7DF94CA5-A612-4989-A5EB-AB946D9BE79D}"/>
    <cellStyle name="normální 3 2" xfId="3" xr:uid="{0093DB3B-7748-48E5-AC24-6ABCB46B5EB9}"/>
    <cellStyle name="Normální 4" xfId="4" xr:uid="{FE686198-797E-43B2-BEBF-269A861B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a.dell.com\data\LIMERICK\SALES\gcc_spl_database$\Template\Release_Draft_template_2.0.11.2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&amp;P%20Client\Copy%20of%20SPL%20S&amp;P%20Client%20NDC%20Q2%20v05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ternal"/>
      <sheetName val="External"/>
      <sheetName val="Internal Pricing"/>
    </sheetNames>
    <sheetDataSet>
      <sheetData sheetId="0">
        <row r="1">
          <cell r="A1" t="str">
            <v>AT</v>
          </cell>
          <cell r="B1" t="str">
            <v>Client</v>
          </cell>
        </row>
        <row r="2">
          <cell r="A2" t="str">
            <v>BE</v>
          </cell>
          <cell r="B2" t="str">
            <v>Enterprise</v>
          </cell>
        </row>
        <row r="3">
          <cell r="A3" t="str">
            <v>CH</v>
          </cell>
          <cell r="B3" t="str">
            <v>Cloud</v>
          </cell>
        </row>
        <row r="4">
          <cell r="A4" t="str">
            <v>CZ</v>
          </cell>
        </row>
        <row r="5">
          <cell r="A5" t="str">
            <v>DE</v>
          </cell>
        </row>
        <row r="6">
          <cell r="A6" t="str">
            <v>ES</v>
          </cell>
        </row>
        <row r="7">
          <cell r="A7" t="str">
            <v>FI</v>
          </cell>
        </row>
        <row r="8">
          <cell r="A8" t="str">
            <v>FR</v>
          </cell>
        </row>
        <row r="9">
          <cell r="A9" t="str">
            <v>IE</v>
          </cell>
        </row>
        <row r="10">
          <cell r="A10" t="str">
            <v>IT</v>
          </cell>
        </row>
        <row r="11">
          <cell r="A11" t="str">
            <v>PT</v>
          </cell>
        </row>
        <row r="12">
          <cell r="A12" t="str">
            <v>SK</v>
          </cell>
        </row>
        <row r="13">
          <cell r="A13" t="str">
            <v>UK</v>
          </cell>
        </row>
        <row r="14">
          <cell r="A14" t="str">
            <v>BNL</v>
          </cell>
        </row>
        <row r="15">
          <cell r="A15" t="str">
            <v>NDC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P"/>
      <sheetName val="S&amp;P Int"/>
      <sheetName val="S&amp;P Ext"/>
      <sheetName val="Dd"/>
      <sheetName val="Hedge"/>
    </sheetNames>
    <sheetDataSet>
      <sheetData sheetId="0"/>
      <sheetData sheetId="1"/>
      <sheetData sheetId="2"/>
      <sheetData sheetId="3">
        <row r="2">
          <cell r="A2" t="str">
            <v>Active</v>
          </cell>
        </row>
        <row r="3">
          <cell r="A3" t="str">
            <v>EOL</v>
          </cell>
        </row>
        <row r="4">
          <cell r="A4" t="str">
            <v>New</v>
          </cell>
        </row>
        <row r="5">
          <cell r="A5" t="str">
            <v>Pricing Change</v>
          </cell>
        </row>
        <row r="6">
          <cell r="A6" t="str">
            <v>Hold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04B9-4051-4AC8-9AFF-E985AE9BC938}">
  <sheetPr>
    <pageSetUpPr fitToPage="1"/>
  </sheetPr>
  <dimension ref="A1:I28"/>
  <sheetViews>
    <sheetView tabSelected="1" topLeftCell="A19" zoomScaleNormal="100" zoomScalePageLayoutView="60" workbookViewId="0">
      <selection activeCell="G27" sqref="G27:H28"/>
    </sheetView>
  </sheetViews>
  <sheetFormatPr defaultRowHeight="14.4" x14ac:dyDescent="0.3"/>
  <cols>
    <col min="1" max="1" width="8.88671875" style="13"/>
    <col min="2" max="2" width="27.33203125" style="7" customWidth="1"/>
    <col min="3" max="3" width="5.5546875" style="4" customWidth="1"/>
    <col min="4" max="4" width="18" style="5" customWidth="1"/>
    <col min="5" max="5" width="16" style="4" customWidth="1"/>
    <col min="6" max="6" width="15.6640625" style="4" customWidth="1"/>
    <col min="7" max="7" width="19" style="11" customWidth="1"/>
    <col min="8" max="8" width="18.5546875" style="11" customWidth="1"/>
    <col min="9" max="9" width="18.33203125" style="4" customWidth="1"/>
    <col min="10" max="16384" width="8.88671875" style="4"/>
  </cols>
  <sheetData>
    <row r="1" spans="1:8" ht="49.8" customHeight="1" x14ac:dyDescent="0.3">
      <c r="A1" s="37" t="s">
        <v>35</v>
      </c>
      <c r="B1" s="37"/>
      <c r="C1" s="37"/>
      <c r="D1" s="37"/>
      <c r="E1" s="37"/>
      <c r="F1" s="37"/>
      <c r="G1" s="37"/>
      <c r="H1" s="37"/>
    </row>
    <row r="2" spans="1:8" ht="15" thickBot="1" x14ac:dyDescent="0.35"/>
    <row r="3" spans="1:8" x14ac:dyDescent="0.3">
      <c r="A3" s="44" t="s">
        <v>27</v>
      </c>
      <c r="B3" s="42" t="s">
        <v>24</v>
      </c>
      <c r="C3" s="42" t="s">
        <v>6</v>
      </c>
      <c r="D3" s="40" t="s">
        <v>19</v>
      </c>
      <c r="E3" s="38" t="s">
        <v>36</v>
      </c>
      <c r="F3" s="38"/>
      <c r="G3" s="38"/>
      <c r="H3" s="39"/>
    </row>
    <row r="4" spans="1:8" ht="15" thickBot="1" x14ac:dyDescent="0.35">
      <c r="A4" s="45"/>
      <c r="B4" s="43"/>
      <c r="C4" s="43"/>
      <c r="D4" s="41"/>
      <c r="E4" s="22" t="s">
        <v>4</v>
      </c>
      <c r="F4" s="22" t="s">
        <v>5</v>
      </c>
      <c r="G4" s="22" t="s">
        <v>8</v>
      </c>
      <c r="H4" s="23" t="s">
        <v>9</v>
      </c>
    </row>
    <row r="5" spans="1:8" ht="15" thickBot="1" x14ac:dyDescent="0.35">
      <c r="A5" s="46" t="s">
        <v>37</v>
      </c>
      <c r="B5" s="47"/>
      <c r="C5" s="47"/>
      <c r="D5" s="47"/>
      <c r="E5" s="47"/>
      <c r="F5" s="47"/>
      <c r="G5" s="47"/>
      <c r="H5" s="48"/>
    </row>
    <row r="6" spans="1:8" s="15" customFormat="1" ht="43.2" customHeight="1" x14ac:dyDescent="0.3">
      <c r="A6" s="17">
        <v>1</v>
      </c>
      <c r="B6" s="18" t="s">
        <v>34</v>
      </c>
      <c r="C6" s="19">
        <v>2</v>
      </c>
      <c r="D6" s="20" t="s">
        <v>20</v>
      </c>
      <c r="E6" s="21"/>
      <c r="F6" s="60">
        <f>E6*1.21</f>
        <v>0</v>
      </c>
      <c r="G6" s="60">
        <f t="shared" ref="G6:G18" si="0">E6*C6</f>
        <v>0</v>
      </c>
      <c r="H6" s="60">
        <f>G6*1.21</f>
        <v>0</v>
      </c>
    </row>
    <row r="7" spans="1:8" s="15" customFormat="1" ht="43.2" customHeight="1" x14ac:dyDescent="0.3">
      <c r="A7" s="14">
        <f>A6+1</f>
        <v>2</v>
      </c>
      <c r="B7" s="6" t="s">
        <v>18</v>
      </c>
      <c r="C7" s="1">
        <v>2</v>
      </c>
      <c r="D7" s="8" t="s">
        <v>20</v>
      </c>
      <c r="E7" s="9"/>
      <c r="F7" s="2">
        <f>E7*1.21</f>
        <v>0</v>
      </c>
      <c r="G7" s="2">
        <f t="shared" si="0"/>
        <v>0</v>
      </c>
      <c r="H7" s="2">
        <f>G7*1.21</f>
        <v>0</v>
      </c>
    </row>
    <row r="8" spans="1:8" s="15" customFormat="1" ht="43.2" customHeight="1" x14ac:dyDescent="0.3">
      <c r="A8" s="14">
        <f t="shared" ref="A8:A16" si="1">A7+1</f>
        <v>3</v>
      </c>
      <c r="B8" s="6" t="s">
        <v>26</v>
      </c>
      <c r="C8" s="1">
        <v>2</v>
      </c>
      <c r="D8" s="8" t="s">
        <v>20</v>
      </c>
      <c r="E8" s="9"/>
      <c r="F8" s="2">
        <f>E8*1.21</f>
        <v>0</v>
      </c>
      <c r="G8" s="2">
        <f t="shared" si="0"/>
        <v>0</v>
      </c>
      <c r="H8" s="2">
        <f>G8*1.21</f>
        <v>0</v>
      </c>
    </row>
    <row r="9" spans="1:8" ht="78.599999999999994" customHeight="1" x14ac:dyDescent="0.3">
      <c r="A9" s="16">
        <f>1+A8</f>
        <v>4</v>
      </c>
      <c r="B9" s="6" t="s">
        <v>10</v>
      </c>
      <c r="C9" s="1">
        <v>47</v>
      </c>
      <c r="D9" s="8" t="s">
        <v>22</v>
      </c>
      <c r="E9" s="2"/>
      <c r="F9" s="2">
        <f t="shared" ref="F9" si="2">E9*1.21</f>
        <v>0</v>
      </c>
      <c r="G9" s="3">
        <f t="shared" si="0"/>
        <v>0</v>
      </c>
      <c r="H9" s="3">
        <f t="shared" ref="H9:H18" si="3">F9*C9</f>
        <v>0</v>
      </c>
    </row>
    <row r="10" spans="1:8" ht="78.599999999999994" customHeight="1" x14ac:dyDescent="0.3">
      <c r="A10" s="16">
        <f t="shared" si="1"/>
        <v>5</v>
      </c>
      <c r="B10" s="6" t="s">
        <v>10</v>
      </c>
      <c r="C10" s="1">
        <v>20</v>
      </c>
      <c r="D10" s="8" t="s">
        <v>3</v>
      </c>
      <c r="E10" s="2"/>
      <c r="F10" s="2">
        <f t="shared" ref="F10:F11" si="4">E10*1.21</f>
        <v>0</v>
      </c>
      <c r="G10" s="3">
        <f t="shared" si="0"/>
        <v>0</v>
      </c>
      <c r="H10" s="3">
        <f t="shared" si="3"/>
        <v>0</v>
      </c>
    </row>
    <row r="11" spans="1:8" ht="78.599999999999994" customHeight="1" x14ac:dyDescent="0.3">
      <c r="A11" s="16">
        <f>A10+1</f>
        <v>6</v>
      </c>
      <c r="B11" s="6" t="s">
        <v>39</v>
      </c>
      <c r="C11" s="1">
        <v>67</v>
      </c>
      <c r="D11" s="8" t="s">
        <v>22</v>
      </c>
      <c r="E11" s="2"/>
      <c r="F11" s="2">
        <f t="shared" si="4"/>
        <v>0</v>
      </c>
      <c r="G11" s="3">
        <f t="shared" si="0"/>
        <v>0</v>
      </c>
      <c r="H11" s="3">
        <f t="shared" si="3"/>
        <v>0</v>
      </c>
    </row>
    <row r="12" spans="1:8" ht="43.2" customHeight="1" x14ac:dyDescent="0.3">
      <c r="A12" s="16">
        <f>A11+1</f>
        <v>7</v>
      </c>
      <c r="B12" s="6" t="s">
        <v>11</v>
      </c>
      <c r="C12" s="1">
        <v>8</v>
      </c>
      <c r="D12" s="8" t="s">
        <v>21</v>
      </c>
      <c r="E12" s="2"/>
      <c r="F12" s="2">
        <f t="shared" ref="F12:F18" si="5">E12*1.21</f>
        <v>0</v>
      </c>
      <c r="G12" s="3">
        <f t="shared" si="0"/>
        <v>0</v>
      </c>
      <c r="H12" s="3">
        <f t="shared" si="3"/>
        <v>0</v>
      </c>
    </row>
    <row r="13" spans="1:8" ht="43.2" customHeight="1" x14ac:dyDescent="0.3">
      <c r="A13" s="16">
        <f t="shared" si="1"/>
        <v>8</v>
      </c>
      <c r="B13" s="12" t="s">
        <v>33</v>
      </c>
      <c r="C13" s="1">
        <v>6</v>
      </c>
      <c r="D13" s="8" t="s">
        <v>28</v>
      </c>
      <c r="E13" s="2"/>
      <c r="F13" s="2">
        <f>E13*1.21</f>
        <v>0</v>
      </c>
      <c r="G13" s="3">
        <f t="shared" si="0"/>
        <v>0</v>
      </c>
      <c r="H13" s="3">
        <f t="shared" si="3"/>
        <v>0</v>
      </c>
    </row>
    <row r="14" spans="1:8" ht="43.2" customHeight="1" x14ac:dyDescent="0.3">
      <c r="A14" s="16">
        <f t="shared" si="1"/>
        <v>9</v>
      </c>
      <c r="B14" s="6" t="s">
        <v>30</v>
      </c>
      <c r="C14" s="1">
        <v>1</v>
      </c>
      <c r="D14" s="8" t="s">
        <v>3</v>
      </c>
      <c r="E14" s="2"/>
      <c r="F14" s="2">
        <f>E14*1.21</f>
        <v>0</v>
      </c>
      <c r="G14" s="3">
        <f t="shared" si="0"/>
        <v>0</v>
      </c>
      <c r="H14" s="3">
        <f t="shared" si="3"/>
        <v>0</v>
      </c>
    </row>
    <row r="15" spans="1:8" ht="43.2" customHeight="1" x14ac:dyDescent="0.3">
      <c r="A15" s="16">
        <f t="shared" si="1"/>
        <v>10</v>
      </c>
      <c r="B15" s="6" t="s">
        <v>29</v>
      </c>
      <c r="C15" s="1">
        <v>2</v>
      </c>
      <c r="D15" s="8" t="s">
        <v>0</v>
      </c>
      <c r="E15" s="2"/>
      <c r="F15" s="2">
        <f t="shared" ref="F15" si="6">E15*1.21</f>
        <v>0</v>
      </c>
      <c r="G15" s="3">
        <f t="shared" si="0"/>
        <v>0</v>
      </c>
      <c r="H15" s="3">
        <f t="shared" si="3"/>
        <v>0</v>
      </c>
    </row>
    <row r="16" spans="1:8" ht="28.8" x14ac:dyDescent="0.3">
      <c r="A16" s="16">
        <f t="shared" si="1"/>
        <v>11</v>
      </c>
      <c r="B16" s="6" t="s">
        <v>12</v>
      </c>
      <c r="C16" s="1">
        <v>2</v>
      </c>
      <c r="D16" s="8" t="s">
        <v>23</v>
      </c>
      <c r="E16" s="2"/>
      <c r="F16" s="2">
        <f t="shared" si="5"/>
        <v>0</v>
      </c>
      <c r="G16" s="3">
        <f t="shared" si="0"/>
        <v>0</v>
      </c>
      <c r="H16" s="3">
        <f t="shared" si="3"/>
        <v>0</v>
      </c>
    </row>
    <row r="17" spans="1:9" ht="43.2" customHeight="1" x14ac:dyDescent="0.3">
      <c r="A17" s="16">
        <f>1+A16</f>
        <v>12</v>
      </c>
      <c r="B17" s="6" t="s">
        <v>13</v>
      </c>
      <c r="C17" s="1">
        <v>1</v>
      </c>
      <c r="D17" s="8" t="s">
        <v>2</v>
      </c>
      <c r="E17" s="2"/>
      <c r="F17" s="2">
        <f t="shared" ref="F17" si="7">E17*1.21</f>
        <v>0</v>
      </c>
      <c r="G17" s="3">
        <f t="shared" si="0"/>
        <v>0</v>
      </c>
      <c r="H17" s="3">
        <f t="shared" si="3"/>
        <v>0</v>
      </c>
    </row>
    <row r="18" spans="1:9" ht="43.2" customHeight="1" thickBot="1" x14ac:dyDescent="0.35">
      <c r="A18" s="24">
        <f t="shared" ref="A18:A22" si="8">1+A17</f>
        <v>13</v>
      </c>
      <c r="B18" s="25" t="s">
        <v>1</v>
      </c>
      <c r="C18" s="26">
        <v>1</v>
      </c>
      <c r="D18" s="27" t="s">
        <v>0</v>
      </c>
      <c r="E18" s="28"/>
      <c r="F18" s="28">
        <f t="shared" si="5"/>
        <v>0</v>
      </c>
      <c r="G18" s="29">
        <f t="shared" si="0"/>
        <v>0</v>
      </c>
      <c r="H18" s="29">
        <f t="shared" si="3"/>
        <v>0</v>
      </c>
    </row>
    <row r="19" spans="1:9" ht="15" thickBot="1" x14ac:dyDescent="0.35">
      <c r="A19" s="49" t="s">
        <v>38</v>
      </c>
      <c r="B19" s="50"/>
      <c r="C19" s="50"/>
      <c r="D19" s="50"/>
      <c r="E19" s="50"/>
      <c r="F19" s="50"/>
      <c r="G19" s="50"/>
      <c r="H19" s="51"/>
    </row>
    <row r="20" spans="1:9" ht="43.2" customHeight="1" x14ac:dyDescent="0.3">
      <c r="A20" s="30">
        <f>1+A18</f>
        <v>14</v>
      </c>
      <c r="B20" s="31" t="s">
        <v>14</v>
      </c>
      <c r="C20" s="32">
        <v>1</v>
      </c>
      <c r="D20" s="33" t="s">
        <v>17</v>
      </c>
      <c r="E20" s="34"/>
      <c r="F20" s="34">
        <f>E20*1.21</f>
        <v>0</v>
      </c>
      <c r="G20" s="35">
        <f>E20*C20</f>
        <v>0</v>
      </c>
      <c r="H20" s="35">
        <f>G20*1.21</f>
        <v>0</v>
      </c>
    </row>
    <row r="21" spans="1:9" ht="56.4" customHeight="1" x14ac:dyDescent="0.3">
      <c r="A21" s="16">
        <f t="shared" si="8"/>
        <v>15</v>
      </c>
      <c r="B21" s="12" t="s">
        <v>31</v>
      </c>
      <c r="C21" s="1">
        <v>7</v>
      </c>
      <c r="D21" s="8" t="s">
        <v>25</v>
      </c>
      <c r="E21" s="2"/>
      <c r="F21" s="2">
        <f>E21*1.21</f>
        <v>0</v>
      </c>
      <c r="G21" s="3">
        <f>E21*C21</f>
        <v>0</v>
      </c>
      <c r="H21" s="3">
        <f>F21*C21</f>
        <v>0</v>
      </c>
    </row>
    <row r="22" spans="1:9" ht="57" customHeight="1" x14ac:dyDescent="0.3">
      <c r="A22" s="16">
        <f t="shared" si="8"/>
        <v>16</v>
      </c>
      <c r="B22" s="12" t="s">
        <v>32</v>
      </c>
      <c r="C22" s="1">
        <v>2</v>
      </c>
      <c r="D22" s="8" t="s">
        <v>0</v>
      </c>
      <c r="E22" s="2"/>
      <c r="F22" s="2">
        <f t="shared" ref="F22" si="9">E22*1.21</f>
        <v>0</v>
      </c>
      <c r="G22" s="3">
        <f>E22*C22</f>
        <v>0</v>
      </c>
      <c r="H22" s="3">
        <f>F22*C22</f>
        <v>0</v>
      </c>
    </row>
    <row r="24" spans="1:9" ht="24.75" customHeight="1" x14ac:dyDescent="0.3">
      <c r="A24" s="52" t="s">
        <v>15</v>
      </c>
      <c r="B24" s="52"/>
      <c r="C24" s="52"/>
      <c r="D24" s="52"/>
      <c r="E24" s="52"/>
      <c r="F24" s="52"/>
      <c r="G24" s="10">
        <f>G17+G18+G16+G13+G14+G15+G12+G11+G10+G9+G8+G7+G6</f>
        <v>0</v>
      </c>
      <c r="H24" s="10">
        <f>G24*1.21</f>
        <v>0</v>
      </c>
      <c r="I24" s="11"/>
    </row>
    <row r="25" spans="1:9" ht="24.75" customHeight="1" x14ac:dyDescent="0.3">
      <c r="A25" s="53" t="s">
        <v>16</v>
      </c>
      <c r="B25" s="53"/>
      <c r="C25" s="53"/>
      <c r="D25" s="53"/>
      <c r="E25" s="53"/>
      <c r="F25" s="53"/>
      <c r="G25" s="36">
        <f>G22+G21+G20</f>
        <v>0</v>
      </c>
      <c r="H25" s="36">
        <f>G25*1.21</f>
        <v>0</v>
      </c>
      <c r="I25" s="11"/>
    </row>
    <row r="26" spans="1:9" ht="24.75" customHeight="1" thickBot="1" x14ac:dyDescent="0.35"/>
    <row r="27" spans="1:9" x14ac:dyDescent="0.3">
      <c r="A27" s="54" t="s">
        <v>7</v>
      </c>
      <c r="B27" s="55"/>
      <c r="C27" s="55"/>
      <c r="D27" s="55"/>
      <c r="E27" s="55"/>
      <c r="F27" s="56"/>
      <c r="G27" s="61">
        <f>SUM(G24:G25)</f>
        <v>0</v>
      </c>
      <c r="H27" s="62">
        <f>G27*1.21</f>
        <v>0</v>
      </c>
    </row>
    <row r="28" spans="1:9" ht="15" thickBot="1" x14ac:dyDescent="0.35">
      <c r="A28" s="57"/>
      <c r="B28" s="58"/>
      <c r="C28" s="58"/>
      <c r="D28" s="58"/>
      <c r="E28" s="58"/>
      <c r="F28" s="59"/>
      <c r="G28" s="63"/>
      <c r="H28" s="64"/>
    </row>
  </sheetData>
  <mergeCells count="13">
    <mergeCell ref="A5:H5"/>
    <mergeCell ref="A19:H19"/>
    <mergeCell ref="A24:F24"/>
    <mergeCell ref="A25:F25"/>
    <mergeCell ref="A27:F28"/>
    <mergeCell ref="G27:G28"/>
    <mergeCell ref="H27:H28"/>
    <mergeCell ref="A1:H1"/>
    <mergeCell ref="E3:H3"/>
    <mergeCell ref="D3:D4"/>
    <mergeCell ref="C3:C4"/>
    <mergeCell ref="B3:B4"/>
    <mergeCell ref="A3:A4"/>
  </mergeCells>
  <pageMargins left="0.7" right="0.7" top="0.55555555555555558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Kúchová</dc:creator>
  <cp:lastModifiedBy>Marek Makoň</cp:lastModifiedBy>
  <cp:lastPrinted>2020-03-13T10:13:09Z</cp:lastPrinted>
  <dcterms:created xsi:type="dcterms:W3CDTF">2020-03-10T09:42:10Z</dcterms:created>
  <dcterms:modified xsi:type="dcterms:W3CDTF">2020-08-17T15:59:58Z</dcterms:modified>
</cp:coreProperties>
</file>