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codeName="ThisWorkbook"/>
  <bookViews>
    <workbookView xWindow="65416" yWindow="65416" windowWidth="29040" windowHeight="15840" tabRatio="500" activeTab="0"/>
  </bookViews>
  <sheets>
    <sheet name="List1" sheetId="1" r:id="rId1"/>
  </sheets>
  <definedNames>
    <definedName name="_xlnm.Print_Area" localSheetId="0">'List1'!$A$1:$H$59</definedName>
    <definedName name="Print_Area_0" localSheetId="0">'List1'!$A$1:$H$59</definedName>
    <definedName name="Print_Area_0_0" localSheetId="0">'List1'!$A$1:$H$59</definedName>
    <definedName name="Print_Area_0_0_0" localSheetId="0">'List1'!$A$1:$H$59</definedName>
    <definedName name="Print_Area_0_0_0_0" localSheetId="0">'List1'!$A$1:$H$59</definedName>
    <definedName name="Print_Area_0_0_0_0_0" localSheetId="0">'List1'!$A$1:$H$59</definedName>
    <definedName name="Print_Area_0_0_0_0_0_0" localSheetId="0">'List1'!$A$1:$H$59</definedName>
    <definedName name="Print_Area_0_0_0_0_0_0_0" localSheetId="0">'List1'!$A$1:$H$59</definedName>
    <definedName name="Print_Titles_0" localSheetId="0">'List1'!$19:$21</definedName>
    <definedName name="Print_Titles_0_0" localSheetId="0">'List1'!$19:$21</definedName>
    <definedName name="Print_Titles_0_0_0" localSheetId="0">'List1'!$19:$21</definedName>
    <definedName name="Print_Titles_0_0_0_0" localSheetId="0">'List1'!$19:$21</definedName>
    <definedName name="Print_Titles_0_0_0_0_0" localSheetId="0">'List1'!$19:$21</definedName>
    <definedName name="Print_Titles_0_0_0_0_0_0" localSheetId="0">'List1'!$19:$21</definedName>
    <definedName name="Print_Titles_0_0_0_0_0_0_0" localSheetId="0">'List1'!$19:$21</definedName>
    <definedName name="Print_Titles_0_0_0_0_0_0_0_0" localSheetId="0">'List1'!$19:$21</definedName>
    <definedName name="_xlnm.Print_Titles" localSheetId="0">'List1'!$19:$21</definedName>
  </definedNames>
  <calcPr calcId="181029"/>
  <extLst/>
</workbook>
</file>

<file path=xl/sharedStrings.xml><?xml version="1.0" encoding="utf-8"?>
<sst xmlns="http://schemas.openxmlformats.org/spreadsheetml/2006/main" count="92" uniqueCount="58">
  <si>
    <t>Rekapitulace</t>
  </si>
  <si>
    <t>Název akce:</t>
  </si>
  <si>
    <t>#</t>
  </si>
  <si>
    <t>Popis</t>
  </si>
  <si>
    <t>Součet bez DPH</t>
  </si>
  <si>
    <t>Celkem bez DPH</t>
  </si>
  <si>
    <t>Poznámky:</t>
  </si>
  <si>
    <t>m.j.</t>
  </si>
  <si>
    <t>počet</t>
  </si>
  <si>
    <t>ks</t>
  </si>
  <si>
    <t>TECHNOLOGIE</t>
  </si>
  <si>
    <t>Oživení a konfigurace systému.</t>
  </si>
  <si>
    <t>OSTATNÍ NÁKLADY</t>
  </si>
  <si>
    <t>kpl</t>
  </si>
  <si>
    <t>Dokumentace skutečného stavu.</t>
  </si>
  <si>
    <t>Výchozí revize a protokol.</t>
  </si>
  <si>
    <t>Zaškolení obsluhy</t>
  </si>
  <si>
    <t>TRASY</t>
  </si>
  <si>
    <t>materiál / m.j.</t>
  </si>
  <si>
    <t>montáž / m.j.</t>
  </si>
  <si>
    <t>materiál</t>
  </si>
  <si>
    <t>montáž</t>
  </si>
  <si>
    <t>m</t>
  </si>
  <si>
    <t>Martin Horák</t>
  </si>
  <si>
    <t>Systémový napájecí zdroj pro ústředny 12VDC/26Ah, AUX 1,5A</t>
  </si>
  <si>
    <t>Spínaný zdroj v kovovém krytu 13,8Vss/5A s reléovými vstupy a odpojovačem</t>
  </si>
  <si>
    <t>Akumulátor 12V/18Ah</t>
  </si>
  <si>
    <t>Koncentrátor 16in/16out, PCB bez krytu, BUS2/IB2</t>
  </si>
  <si>
    <t>USB načítací stanice EM</t>
  </si>
  <si>
    <t>Dveřní modul, max. 2 čtečky RS-485, 1 dveře, BUS2</t>
  </si>
  <si>
    <t>Čtečka EM, bez klávesnice</t>
  </si>
  <si>
    <t>Magnetický kontakt povrchový se svorkami, volitelné EOL rezistory</t>
  </si>
  <si>
    <t>Propojení IT technikem</t>
  </si>
  <si>
    <t>Software IQ SystemControl</t>
  </si>
  <si>
    <t>Display - grafická klávesnice</t>
  </si>
  <si>
    <t>Mezisoučet PZTS + ACS</t>
  </si>
  <si>
    <t>Rozšíření o 512 uživatelů</t>
  </si>
  <si>
    <t>Elektrický otvírač dveří</t>
  </si>
  <si>
    <t>Dozbrojení silnoproudého rozváděče pro napájení</t>
  </si>
  <si>
    <t>Instalační kabel - detektory/ sběrnice</t>
  </si>
  <si>
    <t>Dveřní modul IdenKey3, max. 4 čtečky RS-485, 1 dveře, BUS2</t>
  </si>
  <si>
    <t>Koordinační a kompletační činnost dodavatele</t>
  </si>
  <si>
    <t>"Gymnázium a obchodní akademie Mariánské Lázně - zabezpečení vstupů - II. etapa“</t>
  </si>
  <si>
    <t>II. etapa - PZTS + ACS</t>
  </si>
  <si>
    <t>Analog tel. l. Contact ID/ TCPIP / USB komunikátor</t>
  </si>
  <si>
    <t>Ústředna PZTS, 512 detektorových skupin, max. 64 podsystémů</t>
  </si>
  <si>
    <t>Kovový kryt koncentrátoru, 2-dílný, 247x215x40mm</t>
  </si>
  <si>
    <t>Kryt ústředny, 382x460x92mm, prostor pro AKU</t>
  </si>
  <si>
    <t>Nezálohovaná plastová vnitřní siréna 112dB/1m do stupně 3 s modrým majákem - upozornění otevřených dveří</t>
  </si>
  <si>
    <t>Detektor tříštění skla s dosahem až 7,6m i pro skla s fóliemi</t>
  </si>
  <si>
    <t>Tísňové NC/NO tlačítko výklopné s pamětí poplachu a stíněným relé</t>
  </si>
  <si>
    <t>10/2018</t>
  </si>
  <si>
    <t>Trasový materiál/ drážkování včetně začištění</t>
  </si>
  <si>
    <t>Specifické provzní vlivy - práce za provozu školy</t>
  </si>
  <si>
    <t>Náklady na doprava materiálu.</t>
  </si>
  <si>
    <t>Drobný a nespecifikovaný montážní materiál (uchycení prvků, trasového materiálu)</t>
  </si>
  <si>
    <t>Vyplňujte pouze barevně vyznačené pole.</t>
  </si>
  <si>
    <t>Softwarový můstek pro systém elektronické třídny knihy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</si>
</sst>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&quot; Kč&quot;"/>
  </numFmts>
  <fonts count="1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sz val="11"/>
      <color rgb="FFFFFFFF"/>
      <name val="Calibri"/>
      <family val="2"/>
    </font>
    <font>
      <b/>
      <sz val="14"/>
      <color rgb="FFFFFFFF"/>
      <name val="Calibri"/>
      <family val="2"/>
    </font>
    <font>
      <b/>
      <sz val="14"/>
      <color rgb="FFFF0000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3"/>
      <color rgb="FFFF0000"/>
      <name val="Calibr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5" tint="0.7999799847602844"/>
        <bgColor indexed="64"/>
      </patternFill>
    </fill>
  </fills>
  <borders count="25">
    <border>
      <left/>
      <right/>
      <top/>
      <bottom/>
      <diagonal/>
    </border>
    <border>
      <left/>
      <right/>
      <top style="thin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/>
    </border>
    <border>
      <left style="thin"/>
      <right/>
      <top style="thin"/>
      <bottom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/>
      <right style="hair"/>
      <top style="hair"/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 indent="1"/>
    </xf>
    <xf numFmtId="0" fontId="6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right" vertical="center" indent="1"/>
    </xf>
    <xf numFmtId="164" fontId="6" fillId="3" borderId="6" xfId="0" applyNumberFormat="1" applyFont="1" applyFill="1" applyBorder="1" applyAlignment="1">
      <alignment horizontal="right" vertical="center" indent="1"/>
    </xf>
    <xf numFmtId="0" fontId="7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right" vertical="center" indent="1"/>
    </xf>
    <xf numFmtId="164" fontId="7" fillId="0" borderId="8" xfId="0" applyNumberFormat="1" applyFont="1" applyBorder="1" applyAlignment="1">
      <alignment horizontal="right" vertical="center" inden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right" vertical="center" inden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 vertical="center" indent="1"/>
    </xf>
    <xf numFmtId="0" fontId="0" fillId="0" borderId="0" xfId="0" applyFont="1"/>
    <xf numFmtId="0" fontId="6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164" fontId="0" fillId="0" borderId="14" xfId="0" applyNumberFormat="1" applyBorder="1" applyAlignment="1">
      <alignment horizontal="right" vertical="center" indent="1"/>
    </xf>
    <xf numFmtId="0" fontId="0" fillId="0" borderId="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/>
    <xf numFmtId="164" fontId="0" fillId="0" borderId="2" xfId="0" applyNumberFormat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5" fillId="2" borderId="0" xfId="0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 indent="1"/>
    </xf>
    <xf numFmtId="164" fontId="6" fillId="3" borderId="15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1"/>
    </xf>
    <xf numFmtId="0" fontId="9" fillId="0" borderId="0" xfId="0" applyFont="1" applyAlignment="1">
      <alignment horizontal="right" vertical="center"/>
    </xf>
    <xf numFmtId="164" fontId="0" fillId="0" borderId="3" xfId="0" applyNumberFormat="1" applyBorder="1" applyAlignment="1">
      <alignment horizontal="right" vertical="center" indent="2"/>
    </xf>
    <xf numFmtId="164" fontId="0" fillId="0" borderId="14" xfId="0" applyNumberFormat="1" applyBorder="1" applyAlignment="1">
      <alignment horizontal="right" vertical="center" indent="2"/>
    </xf>
    <xf numFmtId="164" fontId="9" fillId="0" borderId="16" xfId="0" applyNumberFormat="1" applyFont="1" applyBorder="1" applyAlignment="1">
      <alignment horizontal="right" vertical="center" indent="2"/>
    </xf>
    <xf numFmtId="164" fontId="9" fillId="0" borderId="17" xfId="0" applyNumberFormat="1" applyFont="1" applyBorder="1" applyAlignment="1">
      <alignment horizontal="right" vertical="center" indent="2"/>
    </xf>
    <xf numFmtId="44" fontId="0" fillId="0" borderId="2" xfId="21" applyFont="1" applyBorder="1" applyAlignment="1">
      <alignment horizontal="right" vertical="center" indent="2"/>
    </xf>
    <xf numFmtId="44" fontId="0" fillId="0" borderId="3" xfId="21" applyFont="1" applyBorder="1" applyAlignment="1">
      <alignment horizontal="right" vertical="center" indent="2"/>
    </xf>
    <xf numFmtId="44" fontId="0" fillId="0" borderId="11" xfId="21" applyFont="1" applyBorder="1" applyAlignment="1">
      <alignment horizontal="right" vertical="center" indent="2"/>
    </xf>
    <xf numFmtId="44" fontId="0" fillId="0" borderId="18" xfId="21" applyFont="1" applyBorder="1" applyAlignment="1">
      <alignment horizontal="right" vertical="center" indent="2"/>
    </xf>
    <xf numFmtId="44" fontId="0" fillId="0" borderId="12" xfId="21" applyFont="1" applyBorder="1" applyAlignment="1">
      <alignment horizontal="right" vertical="center" indent="2"/>
    </xf>
    <xf numFmtId="44" fontId="0" fillId="0" borderId="16" xfId="21" applyFont="1" applyBorder="1" applyAlignment="1">
      <alignment horizontal="right" vertical="center" indent="2"/>
    </xf>
    <xf numFmtId="0" fontId="0" fillId="0" borderId="12" xfId="0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6" fillId="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/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2"/>
    </xf>
    <xf numFmtId="164" fontId="0" fillId="0" borderId="14" xfId="0" applyNumberFormat="1" applyBorder="1" applyAlignment="1">
      <alignment horizontal="right" vertical="center" indent="2"/>
    </xf>
    <xf numFmtId="0" fontId="0" fillId="0" borderId="0" xfId="0"/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44" fontId="0" fillId="4" borderId="2" xfId="21" applyFont="1" applyFill="1" applyBorder="1" applyAlignment="1">
      <alignment horizontal="right" vertical="center" indent="2"/>
    </xf>
    <xf numFmtId="44" fontId="0" fillId="4" borderId="3" xfId="21" applyFont="1" applyFill="1" applyBorder="1" applyAlignment="1">
      <alignment horizontal="right" vertical="center" indent="2"/>
    </xf>
    <xf numFmtId="44" fontId="0" fillId="4" borderId="18" xfId="21" applyFont="1" applyFill="1" applyBorder="1" applyAlignment="1">
      <alignment horizontal="right" vertical="center" indent="2"/>
    </xf>
    <xf numFmtId="44" fontId="0" fillId="4" borderId="11" xfId="21" applyFont="1" applyFill="1" applyBorder="1" applyAlignment="1">
      <alignment horizontal="right" vertical="center" indent="2"/>
    </xf>
    <xf numFmtId="49" fontId="5" fillId="2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  <cellStyle name="Měna 2" xfId="22"/>
    <cellStyle name="Měna 3" xfId="23"/>
    <cellStyle name="Měna 2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1</xdr:row>
      <xdr:rowOff>0</xdr:rowOff>
    </xdr:from>
    <xdr:to>
      <xdr:col>7</xdr:col>
      <xdr:colOff>1085850</xdr:colOff>
      <xdr:row>3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190500"/>
          <a:ext cx="2143125" cy="419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LV59"/>
  <sheetViews>
    <sheetView tabSelected="1" view="pageBreakPreview" zoomScaleSheetLayoutView="100" zoomScalePageLayoutView="110" workbookViewId="0" topLeftCell="A28">
      <selection activeCell="D47" sqref="D47"/>
    </sheetView>
  </sheetViews>
  <sheetFormatPr defaultColWidth="9.140625" defaultRowHeight="15"/>
  <cols>
    <col min="1" max="1" width="10.7109375" style="2" customWidth="1"/>
    <col min="2" max="2" width="57.421875" style="1" customWidth="1"/>
    <col min="3" max="3" width="9.00390625" style="2" customWidth="1"/>
    <col min="4" max="4" width="10.57421875" style="2" customWidth="1"/>
    <col min="5" max="7" width="18.57421875" style="3" customWidth="1"/>
    <col min="8" max="8" width="18.57421875" style="4" customWidth="1"/>
    <col min="9" max="1011" width="8.7109375" style="0" customWidth="1"/>
  </cols>
  <sheetData>
    <row r="2" ht="15"/>
    <row r="3" ht="15"/>
    <row r="4" spans="1:8" ht="23.25">
      <c r="A4" s="95" t="s">
        <v>0</v>
      </c>
      <c r="B4" s="95"/>
      <c r="C4" s="95"/>
      <c r="D4" s="95"/>
      <c r="E4" s="95"/>
      <c r="F4" s="95"/>
      <c r="G4" s="95"/>
      <c r="H4" s="95"/>
    </row>
    <row r="6" spans="1:8" ht="15" customHeight="1">
      <c r="A6" s="96" t="s">
        <v>1</v>
      </c>
      <c r="B6" s="96"/>
      <c r="C6" s="96"/>
      <c r="D6" s="96"/>
      <c r="E6" s="96"/>
      <c r="F6" s="96"/>
      <c r="G6" s="96"/>
      <c r="H6" s="96"/>
    </row>
    <row r="7" spans="1:8" ht="18.75">
      <c r="A7" s="97"/>
      <c r="B7" s="97"/>
      <c r="C7" s="97"/>
      <c r="D7" s="97"/>
      <c r="E7" s="97"/>
      <c r="F7" s="97"/>
      <c r="G7" s="97"/>
      <c r="H7" s="97"/>
    </row>
    <row r="8" spans="1:8" ht="18.75" customHeight="1">
      <c r="A8" s="98" t="s">
        <v>42</v>
      </c>
      <c r="B8" s="98"/>
      <c r="C8" s="98"/>
      <c r="D8" s="98"/>
      <c r="E8" s="98"/>
      <c r="F8" s="98"/>
      <c r="G8" s="98"/>
      <c r="H8" s="98"/>
    </row>
    <row r="9" spans="1:8" ht="18.75">
      <c r="A9" s="97"/>
      <c r="B9" s="97"/>
      <c r="C9" s="97"/>
      <c r="D9" s="97"/>
      <c r="E9" s="97"/>
      <c r="F9" s="97"/>
      <c r="G9" s="97"/>
      <c r="H9" s="97"/>
    </row>
    <row r="10" spans="1:1010" s="6" customFormat="1" ht="17.45" customHeight="1">
      <c r="A10" s="93" t="s">
        <v>51</v>
      </c>
      <c r="B10" s="93"/>
      <c r="C10" s="5"/>
      <c r="D10" s="5"/>
      <c r="E10" s="5"/>
      <c r="F10" s="5"/>
      <c r="G10" s="5"/>
      <c r="H10" s="55" t="s">
        <v>23</v>
      </c>
      <c r="ALU10"/>
      <c r="ALV10"/>
    </row>
    <row r="11" spans="1:1010" s="6" customFormat="1" ht="18.75">
      <c r="A11" s="7"/>
      <c r="B11" s="7"/>
      <c r="C11" s="7"/>
      <c r="D11" s="7"/>
      <c r="E11" s="7"/>
      <c r="F11" s="7"/>
      <c r="G11" s="7"/>
      <c r="H11" s="7"/>
      <c r="ALU11"/>
      <c r="ALV11"/>
    </row>
    <row r="12" spans="1:8" ht="15">
      <c r="A12" s="72" t="s">
        <v>2</v>
      </c>
      <c r="B12" s="8" t="s">
        <v>3</v>
      </c>
      <c r="C12" s="9"/>
      <c r="D12" s="9"/>
      <c r="E12" s="10"/>
      <c r="F12" s="10"/>
      <c r="G12" s="10" t="s">
        <v>20</v>
      </c>
      <c r="H12" s="9" t="s">
        <v>21</v>
      </c>
    </row>
    <row r="13" spans="1:8" ht="15">
      <c r="A13" s="73">
        <v>1</v>
      </c>
      <c r="B13" s="99" t="str">
        <f>B22</f>
        <v>II. etapa - PZTS + ACS</v>
      </c>
      <c r="C13" s="100"/>
      <c r="D13" s="100"/>
      <c r="E13" s="100"/>
      <c r="F13" s="101"/>
      <c r="G13" s="49">
        <f>G59</f>
        <v>0</v>
      </c>
      <c r="H13" s="11">
        <f>H59</f>
        <v>0</v>
      </c>
    </row>
    <row r="14" spans="1:8" ht="15">
      <c r="A14" s="74"/>
      <c r="B14" s="12" t="s">
        <v>4</v>
      </c>
      <c r="C14" s="13"/>
      <c r="D14" s="14"/>
      <c r="E14" s="15"/>
      <c r="F14" s="56"/>
      <c r="G14" s="16">
        <f>SUM(G13:G13)</f>
        <v>0</v>
      </c>
      <c r="H14" s="16">
        <f>SUM(H13:H13)</f>
        <v>0</v>
      </c>
    </row>
    <row r="15" spans="1:8" ht="15">
      <c r="A15" s="75"/>
      <c r="B15" s="17" t="s">
        <v>5</v>
      </c>
      <c r="C15" s="18"/>
      <c r="D15" s="18"/>
      <c r="E15" s="19"/>
      <c r="F15" s="19"/>
      <c r="G15" s="19"/>
      <c r="H15" s="20">
        <f>SUM(G14:H14)</f>
        <v>0</v>
      </c>
    </row>
    <row r="17" spans="1:8" ht="15">
      <c r="A17" s="76" t="s">
        <v>6</v>
      </c>
      <c r="B17" s="102" t="s">
        <v>56</v>
      </c>
      <c r="C17" s="102"/>
      <c r="D17" s="102"/>
      <c r="E17" s="102"/>
      <c r="F17" s="102"/>
      <c r="G17" s="102"/>
      <c r="H17" s="102"/>
    </row>
    <row r="18" spans="1:8" ht="15">
      <c r="A18" s="94"/>
      <c r="B18" s="94"/>
      <c r="C18" s="94"/>
      <c r="D18" s="94"/>
      <c r="E18" s="94"/>
      <c r="F18" s="94"/>
      <c r="G18" s="94"/>
      <c r="H18" s="94"/>
    </row>
    <row r="19" spans="1:8" ht="18.75">
      <c r="A19" s="77"/>
      <c r="B19" s="21"/>
      <c r="C19" s="22"/>
      <c r="D19" s="22"/>
      <c r="E19" s="23"/>
      <c r="F19" s="23"/>
      <c r="G19" s="23"/>
      <c r="H19" s="24"/>
    </row>
    <row r="20" spans="1:1010" s="28" customFormat="1" ht="15">
      <c r="A20" s="76"/>
      <c r="B20" s="25"/>
      <c r="C20" s="26"/>
      <c r="D20" s="26"/>
      <c r="E20" s="27"/>
      <c r="F20" s="27"/>
      <c r="G20" s="27"/>
      <c r="H20" s="59" t="str">
        <f>A8</f>
        <v>"Gymnázium a obchodní akademie Mariánské Lázně - zabezpečení vstupů - II. etapa“</v>
      </c>
      <c r="ALU20"/>
      <c r="ALV20"/>
    </row>
    <row r="21" spans="1:8" ht="15">
      <c r="A21" s="78" t="s">
        <v>2</v>
      </c>
      <c r="B21" s="29" t="s">
        <v>3</v>
      </c>
      <c r="C21" s="30" t="s">
        <v>7</v>
      </c>
      <c r="D21" s="30" t="s">
        <v>8</v>
      </c>
      <c r="E21" s="31" t="s">
        <v>18</v>
      </c>
      <c r="F21" s="57" t="s">
        <v>19</v>
      </c>
      <c r="G21" s="57" t="s">
        <v>20</v>
      </c>
      <c r="H21" s="40" t="s">
        <v>21</v>
      </c>
    </row>
    <row r="22" spans="1:8" ht="17.25">
      <c r="A22" s="73"/>
      <c r="B22" s="32" t="s">
        <v>43</v>
      </c>
      <c r="C22" s="33"/>
      <c r="D22" s="33"/>
      <c r="E22" s="11"/>
      <c r="F22" s="58"/>
      <c r="G22" s="58"/>
      <c r="H22" s="41"/>
    </row>
    <row r="23" spans="1:8" ht="15">
      <c r="A23" s="73"/>
      <c r="B23" s="34" t="s">
        <v>10</v>
      </c>
      <c r="C23" s="33"/>
      <c r="D23" s="33"/>
      <c r="E23" s="11"/>
      <c r="F23" s="58"/>
      <c r="G23" s="58"/>
      <c r="H23" s="41"/>
    </row>
    <row r="24" spans="1:8" ht="30">
      <c r="A24" s="73">
        <v>1</v>
      </c>
      <c r="B24" s="35" t="s">
        <v>45</v>
      </c>
      <c r="C24" s="33" t="s">
        <v>9</v>
      </c>
      <c r="D24" s="42">
        <v>1</v>
      </c>
      <c r="E24" s="89"/>
      <c r="F24" s="90"/>
      <c r="G24" s="60">
        <f aca="true" t="shared" si="0" ref="G24:G45">D24*E24</f>
        <v>0</v>
      </c>
      <c r="H24" s="61">
        <f aca="true" t="shared" si="1" ref="H24:H45">D24*F24</f>
        <v>0</v>
      </c>
    </row>
    <row r="25" spans="1:8" s="48" customFormat="1" ht="15">
      <c r="A25" s="73">
        <v>2</v>
      </c>
      <c r="B25" s="51" t="s">
        <v>44</v>
      </c>
      <c r="C25" s="50" t="s">
        <v>9</v>
      </c>
      <c r="D25" s="42">
        <v>1</v>
      </c>
      <c r="E25" s="89"/>
      <c r="F25" s="90"/>
      <c r="G25" s="60">
        <f>D25*E25</f>
        <v>0</v>
      </c>
      <c r="H25" s="61">
        <f>D25*F25</f>
        <v>0</v>
      </c>
    </row>
    <row r="26" spans="1:8" s="48" customFormat="1" ht="15">
      <c r="A26" s="73">
        <v>3</v>
      </c>
      <c r="B26" s="51" t="s">
        <v>36</v>
      </c>
      <c r="C26" s="50" t="s">
        <v>9</v>
      </c>
      <c r="D26" s="42">
        <v>1</v>
      </c>
      <c r="E26" s="89"/>
      <c r="F26" s="90"/>
      <c r="G26" s="60">
        <f>D26*E26</f>
        <v>0</v>
      </c>
      <c r="H26" s="61">
        <f>D26*F26</f>
        <v>0</v>
      </c>
    </row>
    <row r="27" spans="1:8" ht="15">
      <c r="A27" s="73">
        <v>4</v>
      </c>
      <c r="B27" s="35" t="s">
        <v>47</v>
      </c>
      <c r="C27" s="33" t="s">
        <v>9</v>
      </c>
      <c r="D27" s="42">
        <v>1</v>
      </c>
      <c r="E27" s="89"/>
      <c r="F27" s="90"/>
      <c r="G27" s="60">
        <f t="shared" si="0"/>
        <v>0</v>
      </c>
      <c r="H27" s="61">
        <f t="shared" si="1"/>
        <v>0</v>
      </c>
    </row>
    <row r="28" spans="1:8" ht="15">
      <c r="A28" s="73">
        <v>5</v>
      </c>
      <c r="B28" s="35" t="s">
        <v>24</v>
      </c>
      <c r="C28" s="37" t="s">
        <v>9</v>
      </c>
      <c r="D28" s="43">
        <v>1</v>
      </c>
      <c r="E28" s="89"/>
      <c r="F28" s="90"/>
      <c r="G28" s="60">
        <f t="shared" si="0"/>
        <v>0</v>
      </c>
      <c r="H28" s="61">
        <f t="shared" si="1"/>
        <v>0</v>
      </c>
    </row>
    <row r="29" spans="1:8" s="48" customFormat="1" ht="30">
      <c r="A29" s="73">
        <v>6</v>
      </c>
      <c r="B29" s="51" t="s">
        <v>25</v>
      </c>
      <c r="C29" s="53" t="s">
        <v>9</v>
      </c>
      <c r="D29" s="43">
        <v>1</v>
      </c>
      <c r="E29" s="89"/>
      <c r="F29" s="90"/>
      <c r="G29" s="60">
        <f t="shared" si="0"/>
        <v>0</v>
      </c>
      <c r="H29" s="61">
        <f t="shared" si="1"/>
        <v>0</v>
      </c>
    </row>
    <row r="30" spans="1:8" s="48" customFormat="1" ht="15">
      <c r="A30" s="73">
        <v>7</v>
      </c>
      <c r="B30" s="51" t="s">
        <v>26</v>
      </c>
      <c r="C30" s="53" t="s">
        <v>9</v>
      </c>
      <c r="D30" s="43">
        <v>3</v>
      </c>
      <c r="E30" s="89"/>
      <c r="F30" s="90"/>
      <c r="G30" s="60">
        <f t="shared" si="0"/>
        <v>0</v>
      </c>
      <c r="H30" s="61">
        <f t="shared" si="1"/>
        <v>0</v>
      </c>
    </row>
    <row r="31" spans="1:8" s="48" customFormat="1" ht="15">
      <c r="A31" s="73">
        <v>8</v>
      </c>
      <c r="B31" s="51" t="s">
        <v>34</v>
      </c>
      <c r="C31" s="53" t="s">
        <v>9</v>
      </c>
      <c r="D31" s="43">
        <v>1</v>
      </c>
      <c r="E31" s="89"/>
      <c r="F31" s="90"/>
      <c r="G31" s="60">
        <f t="shared" si="0"/>
        <v>0</v>
      </c>
      <c r="H31" s="61">
        <f t="shared" si="1"/>
        <v>0</v>
      </c>
    </row>
    <row r="32" spans="1:8" s="48" customFormat="1" ht="15">
      <c r="A32" s="73">
        <v>9</v>
      </c>
      <c r="B32" s="51" t="s">
        <v>27</v>
      </c>
      <c r="C32" s="53" t="s">
        <v>9</v>
      </c>
      <c r="D32" s="43">
        <v>3</v>
      </c>
      <c r="E32" s="89"/>
      <c r="F32" s="90"/>
      <c r="G32" s="60">
        <f t="shared" si="0"/>
        <v>0</v>
      </c>
      <c r="H32" s="61">
        <f t="shared" si="1"/>
        <v>0</v>
      </c>
    </row>
    <row r="33" spans="1:8" s="48" customFormat="1" ht="15">
      <c r="A33" s="73">
        <v>10</v>
      </c>
      <c r="B33" s="51" t="s">
        <v>46</v>
      </c>
      <c r="C33" s="53" t="s">
        <v>9</v>
      </c>
      <c r="D33" s="43">
        <v>3</v>
      </c>
      <c r="E33" s="89"/>
      <c r="F33" s="90"/>
      <c r="G33" s="60">
        <f t="shared" si="0"/>
        <v>0</v>
      </c>
      <c r="H33" s="61">
        <f t="shared" si="1"/>
        <v>0</v>
      </c>
    </row>
    <row r="34" spans="1:8" s="48" customFormat="1" ht="15">
      <c r="A34" s="73">
        <v>11</v>
      </c>
      <c r="B34" s="51" t="s">
        <v>28</v>
      </c>
      <c r="C34" s="53" t="s">
        <v>9</v>
      </c>
      <c r="D34" s="43">
        <v>1</v>
      </c>
      <c r="E34" s="89"/>
      <c r="F34" s="90"/>
      <c r="G34" s="60">
        <f t="shared" si="0"/>
        <v>0</v>
      </c>
      <c r="H34" s="61">
        <f t="shared" si="1"/>
        <v>0</v>
      </c>
    </row>
    <row r="35" spans="1:8" s="48" customFormat="1" ht="15">
      <c r="A35" s="73">
        <v>12</v>
      </c>
      <c r="B35" s="51" t="s">
        <v>29</v>
      </c>
      <c r="C35" s="53" t="s">
        <v>9</v>
      </c>
      <c r="D35" s="43">
        <v>4</v>
      </c>
      <c r="E35" s="89"/>
      <c r="F35" s="90"/>
      <c r="G35" s="60">
        <f t="shared" si="0"/>
        <v>0</v>
      </c>
      <c r="H35" s="61">
        <f t="shared" si="1"/>
        <v>0</v>
      </c>
    </row>
    <row r="36" spans="1:8" s="48" customFormat="1" ht="15">
      <c r="A36" s="73">
        <v>13</v>
      </c>
      <c r="B36" s="51" t="s">
        <v>40</v>
      </c>
      <c r="C36" s="53" t="s">
        <v>9</v>
      </c>
      <c r="D36" s="43">
        <v>1</v>
      </c>
      <c r="E36" s="89"/>
      <c r="F36" s="90"/>
      <c r="G36" s="60">
        <f aca="true" t="shared" si="2" ref="G36">D36*E36</f>
        <v>0</v>
      </c>
      <c r="H36" s="61">
        <f aca="true" t="shared" si="3" ref="H36">D36*F36</f>
        <v>0</v>
      </c>
    </row>
    <row r="37" spans="1:8" s="48" customFormat="1" ht="15">
      <c r="A37" s="73">
        <v>14</v>
      </c>
      <c r="B37" s="51" t="s">
        <v>30</v>
      </c>
      <c r="C37" s="53" t="s">
        <v>9</v>
      </c>
      <c r="D37" s="43">
        <v>12</v>
      </c>
      <c r="E37" s="89"/>
      <c r="F37" s="90"/>
      <c r="G37" s="60">
        <f t="shared" si="0"/>
        <v>0</v>
      </c>
      <c r="H37" s="61">
        <f t="shared" si="1"/>
        <v>0</v>
      </c>
    </row>
    <row r="38" spans="1:8" s="48" customFormat="1" ht="15">
      <c r="A38" s="73">
        <v>15</v>
      </c>
      <c r="B38" s="51" t="s">
        <v>37</v>
      </c>
      <c r="C38" s="53" t="s">
        <v>9</v>
      </c>
      <c r="D38" s="43">
        <v>2</v>
      </c>
      <c r="E38" s="89"/>
      <c r="F38" s="90"/>
      <c r="G38" s="60">
        <f t="shared" si="0"/>
        <v>0</v>
      </c>
      <c r="H38" s="61">
        <f t="shared" si="1"/>
        <v>0</v>
      </c>
    </row>
    <row r="39" spans="1:8" s="48" customFormat="1" ht="30">
      <c r="A39" s="73">
        <v>16</v>
      </c>
      <c r="B39" s="71" t="s">
        <v>48</v>
      </c>
      <c r="C39" s="53" t="s">
        <v>9</v>
      </c>
      <c r="D39" s="43">
        <v>2</v>
      </c>
      <c r="E39" s="89"/>
      <c r="F39" s="90"/>
      <c r="G39" s="60">
        <f t="shared" si="0"/>
        <v>0</v>
      </c>
      <c r="H39" s="61">
        <f t="shared" si="1"/>
        <v>0</v>
      </c>
    </row>
    <row r="40" spans="1:8" s="48" customFormat="1" ht="30">
      <c r="A40" s="73">
        <v>17</v>
      </c>
      <c r="B40" s="51" t="s">
        <v>31</v>
      </c>
      <c r="C40" s="53" t="s">
        <v>9</v>
      </c>
      <c r="D40" s="43">
        <v>23</v>
      </c>
      <c r="E40" s="89"/>
      <c r="F40" s="90"/>
      <c r="G40" s="60">
        <f t="shared" si="0"/>
        <v>0</v>
      </c>
      <c r="H40" s="61">
        <f t="shared" si="1"/>
        <v>0</v>
      </c>
    </row>
    <row r="41" spans="1:8" s="80" customFormat="1" ht="15">
      <c r="A41" s="73">
        <v>18</v>
      </c>
      <c r="B41" s="86" t="s">
        <v>49</v>
      </c>
      <c r="C41" s="82" t="s">
        <v>9</v>
      </c>
      <c r="D41" s="81">
        <v>2</v>
      </c>
      <c r="E41" s="89"/>
      <c r="F41" s="90"/>
      <c r="G41" s="83">
        <f aca="true" t="shared" si="4" ref="G41">D41*E41</f>
        <v>0</v>
      </c>
      <c r="H41" s="84">
        <f aca="true" t="shared" si="5" ref="H41">D41*F41</f>
        <v>0</v>
      </c>
    </row>
    <row r="42" spans="1:8" s="80" customFormat="1" ht="30">
      <c r="A42" s="73">
        <v>19</v>
      </c>
      <c r="B42" s="86" t="s">
        <v>50</v>
      </c>
      <c r="C42" s="82" t="s">
        <v>9</v>
      </c>
      <c r="D42" s="81">
        <v>1</v>
      </c>
      <c r="E42" s="89"/>
      <c r="F42" s="90"/>
      <c r="G42" s="83">
        <f aca="true" t="shared" si="6" ref="G42">D42*E42</f>
        <v>0</v>
      </c>
      <c r="H42" s="84">
        <f aca="true" t="shared" si="7" ref="H42">D42*F42</f>
        <v>0</v>
      </c>
    </row>
    <row r="43" spans="1:8" s="48" customFormat="1" ht="15">
      <c r="A43" s="73">
        <v>20</v>
      </c>
      <c r="B43" s="88" t="s">
        <v>57</v>
      </c>
      <c r="C43" s="53" t="s">
        <v>9</v>
      </c>
      <c r="D43" s="43">
        <v>1</v>
      </c>
      <c r="E43" s="89"/>
      <c r="F43" s="90"/>
      <c r="G43" s="60">
        <f t="shared" si="0"/>
        <v>0</v>
      </c>
      <c r="H43" s="61">
        <f t="shared" si="1"/>
        <v>0</v>
      </c>
    </row>
    <row r="44" spans="1:8" s="48" customFormat="1" ht="15">
      <c r="A44" s="73">
        <v>21</v>
      </c>
      <c r="B44" s="51" t="s">
        <v>33</v>
      </c>
      <c r="C44" s="53" t="s">
        <v>9</v>
      </c>
      <c r="D44" s="43">
        <v>1</v>
      </c>
      <c r="E44" s="89"/>
      <c r="F44" s="90"/>
      <c r="G44" s="60">
        <f t="shared" si="0"/>
        <v>0</v>
      </c>
      <c r="H44" s="61">
        <f t="shared" si="1"/>
        <v>0</v>
      </c>
    </row>
    <row r="45" spans="1:8" s="48" customFormat="1" ht="15">
      <c r="A45" s="73">
        <v>22</v>
      </c>
      <c r="B45" s="51" t="s">
        <v>38</v>
      </c>
      <c r="C45" s="53" t="s">
        <v>9</v>
      </c>
      <c r="D45" s="43">
        <v>1</v>
      </c>
      <c r="E45" s="89"/>
      <c r="F45" s="90"/>
      <c r="G45" s="60">
        <f t="shared" si="0"/>
        <v>0</v>
      </c>
      <c r="H45" s="61">
        <f t="shared" si="1"/>
        <v>0</v>
      </c>
    </row>
    <row r="46" spans="1:8" s="48" customFormat="1" ht="15">
      <c r="A46" s="73"/>
      <c r="B46" s="34" t="s">
        <v>17</v>
      </c>
      <c r="C46" s="50"/>
      <c r="D46" s="42"/>
      <c r="E46" s="64"/>
      <c r="F46" s="65"/>
      <c r="G46" s="60"/>
      <c r="H46" s="61"/>
    </row>
    <row r="47" spans="1:8" s="48" customFormat="1" ht="15">
      <c r="A47" s="73">
        <v>23</v>
      </c>
      <c r="B47" s="51" t="s">
        <v>39</v>
      </c>
      <c r="C47" s="50" t="s">
        <v>22</v>
      </c>
      <c r="D47" s="42">
        <v>1100</v>
      </c>
      <c r="E47" s="89"/>
      <c r="F47" s="90"/>
      <c r="G47" s="60">
        <f>D47*E47</f>
        <v>0</v>
      </c>
      <c r="H47" s="61">
        <f>D47*F47</f>
        <v>0</v>
      </c>
    </row>
    <row r="48" spans="1:8" s="48" customFormat="1" ht="15">
      <c r="A48" s="73">
        <v>24</v>
      </c>
      <c r="B48" s="87" t="s">
        <v>52</v>
      </c>
      <c r="C48" s="53" t="s">
        <v>22</v>
      </c>
      <c r="D48" s="43">
        <v>520</v>
      </c>
      <c r="E48" s="89"/>
      <c r="F48" s="90"/>
      <c r="G48" s="60">
        <f>D48*E48</f>
        <v>0</v>
      </c>
      <c r="H48" s="61">
        <f>D48*F48</f>
        <v>0</v>
      </c>
    </row>
    <row r="49" spans="1:8" ht="15">
      <c r="A49" s="73"/>
      <c r="B49" s="39" t="s">
        <v>12</v>
      </c>
      <c r="C49" s="36"/>
      <c r="D49" s="43"/>
      <c r="E49" s="66"/>
      <c r="F49" s="67"/>
      <c r="G49" s="60"/>
      <c r="H49" s="61"/>
    </row>
    <row r="50" spans="1:8" s="48" customFormat="1" ht="15">
      <c r="A50" s="73">
        <v>25</v>
      </c>
      <c r="B50" s="51" t="s">
        <v>32</v>
      </c>
      <c r="C50" s="52" t="s">
        <v>13</v>
      </c>
      <c r="D50" s="43">
        <v>1</v>
      </c>
      <c r="E50" s="64">
        <v>0</v>
      </c>
      <c r="F50" s="89"/>
      <c r="G50" s="60">
        <f aca="true" t="shared" si="8" ref="G50:G58">D50*E50</f>
        <v>0</v>
      </c>
      <c r="H50" s="61">
        <f aca="true" t="shared" si="9" ref="H50:H58">D50*F50</f>
        <v>0</v>
      </c>
    </row>
    <row r="51" spans="1:8" ht="30">
      <c r="A51" s="73">
        <v>26</v>
      </c>
      <c r="B51" s="87" t="s">
        <v>55</v>
      </c>
      <c r="C51" s="36" t="s">
        <v>13</v>
      </c>
      <c r="D51" s="43">
        <v>1</v>
      </c>
      <c r="E51" s="89"/>
      <c r="F51" s="89"/>
      <c r="G51" s="60">
        <f t="shared" si="8"/>
        <v>0</v>
      </c>
      <c r="H51" s="61">
        <f t="shared" si="9"/>
        <v>0</v>
      </c>
    </row>
    <row r="52" spans="1:8" ht="15">
      <c r="A52" s="73">
        <v>27</v>
      </c>
      <c r="B52" s="35" t="s">
        <v>11</v>
      </c>
      <c r="C52" s="36" t="s">
        <v>13</v>
      </c>
      <c r="D52" s="43">
        <v>1</v>
      </c>
      <c r="E52" s="64">
        <v>0</v>
      </c>
      <c r="F52" s="89"/>
      <c r="G52" s="60">
        <f t="shared" si="8"/>
        <v>0</v>
      </c>
      <c r="H52" s="61">
        <f t="shared" si="9"/>
        <v>0</v>
      </c>
    </row>
    <row r="53" spans="1:8" s="44" customFormat="1" ht="15">
      <c r="A53" s="73">
        <v>28</v>
      </c>
      <c r="B53" s="46" t="s">
        <v>14</v>
      </c>
      <c r="C53" s="47" t="s">
        <v>13</v>
      </c>
      <c r="D53" s="43">
        <v>1</v>
      </c>
      <c r="E53" s="64">
        <v>0</v>
      </c>
      <c r="F53" s="89"/>
      <c r="G53" s="60">
        <f t="shared" si="8"/>
        <v>0</v>
      </c>
      <c r="H53" s="61">
        <f t="shared" si="9"/>
        <v>0</v>
      </c>
    </row>
    <row r="54" spans="1:8" s="45" customFormat="1" ht="15">
      <c r="A54" s="73">
        <v>29</v>
      </c>
      <c r="B54" s="51" t="s">
        <v>15</v>
      </c>
      <c r="C54" s="52" t="s">
        <v>13</v>
      </c>
      <c r="D54" s="43">
        <v>1</v>
      </c>
      <c r="E54" s="64">
        <v>0</v>
      </c>
      <c r="F54" s="89"/>
      <c r="G54" s="60">
        <f t="shared" si="8"/>
        <v>0</v>
      </c>
      <c r="H54" s="61">
        <f t="shared" si="9"/>
        <v>0</v>
      </c>
    </row>
    <row r="55" spans="1:8" s="45" customFormat="1" ht="15">
      <c r="A55" s="73">
        <v>30</v>
      </c>
      <c r="B55" s="46" t="s">
        <v>16</v>
      </c>
      <c r="C55" s="52" t="s">
        <v>13</v>
      </c>
      <c r="D55" s="43">
        <v>1</v>
      </c>
      <c r="E55" s="64">
        <v>0</v>
      </c>
      <c r="F55" s="89"/>
      <c r="G55" s="60">
        <f t="shared" si="8"/>
        <v>0</v>
      </c>
      <c r="H55" s="61">
        <f t="shared" si="9"/>
        <v>0</v>
      </c>
    </row>
    <row r="56" spans="1:8" ht="15">
      <c r="A56" s="73">
        <v>31</v>
      </c>
      <c r="B56" s="87" t="s">
        <v>54</v>
      </c>
      <c r="C56" s="36" t="s">
        <v>13</v>
      </c>
      <c r="D56" s="43">
        <v>1</v>
      </c>
      <c r="E56" s="89"/>
      <c r="F56" s="89"/>
      <c r="G56" s="60">
        <f t="shared" si="8"/>
        <v>0</v>
      </c>
      <c r="H56" s="61">
        <f t="shared" si="9"/>
        <v>0</v>
      </c>
    </row>
    <row r="57" spans="1:8" s="85" customFormat="1" ht="15">
      <c r="A57" s="73">
        <v>32</v>
      </c>
      <c r="B57" s="86" t="s">
        <v>41</v>
      </c>
      <c r="C57" s="52" t="s">
        <v>13</v>
      </c>
      <c r="D57" s="81">
        <v>1</v>
      </c>
      <c r="E57" s="66">
        <v>0</v>
      </c>
      <c r="F57" s="91"/>
      <c r="G57" s="83">
        <f t="shared" si="8"/>
        <v>0</v>
      </c>
      <c r="H57" s="84">
        <f t="shared" si="9"/>
        <v>0</v>
      </c>
    </row>
    <row r="58" spans="1:8" s="85" customFormat="1" ht="15">
      <c r="A58" s="73">
        <v>34</v>
      </c>
      <c r="B58" s="87" t="s">
        <v>53</v>
      </c>
      <c r="C58" s="52" t="s">
        <v>13</v>
      </c>
      <c r="D58" s="81">
        <v>1</v>
      </c>
      <c r="E58" s="92"/>
      <c r="F58" s="91"/>
      <c r="G58" s="83">
        <f t="shared" si="8"/>
        <v>0</v>
      </c>
      <c r="H58" s="84">
        <f t="shared" si="9"/>
        <v>0</v>
      </c>
    </row>
    <row r="59" spans="1:8" ht="15">
      <c r="A59" s="79"/>
      <c r="B59" s="54" t="s">
        <v>35</v>
      </c>
      <c r="C59" s="38"/>
      <c r="D59" s="70"/>
      <c r="E59" s="68"/>
      <c r="F59" s="69"/>
      <c r="G59" s="62">
        <f>SUM(G24:G58)</f>
        <v>0</v>
      </c>
      <c r="H59" s="63">
        <f>SUM(H24:H58)</f>
        <v>0</v>
      </c>
    </row>
  </sheetData>
  <protectedRanges>
    <protectedRange sqref="D27:D30 D39:D44 D24 D32:D37" name="Oblast1"/>
    <protectedRange sqref="D31" name="Oblast1_1"/>
    <protectedRange sqref="D47:D48" name="Oblast1_2"/>
    <protectedRange sqref="D25" name="Oblast1_3"/>
    <protectedRange sqref="D26" name="Oblast1_4"/>
    <protectedRange sqref="D38" name="Oblast1_5"/>
    <protectedRange sqref="D45" name="Oblast1_7"/>
  </protectedRanges>
  <mergeCells count="9">
    <mergeCell ref="A10:B10"/>
    <mergeCell ref="A18:H18"/>
    <mergeCell ref="A4:H4"/>
    <mergeCell ref="A6:H6"/>
    <mergeCell ref="A7:H7"/>
    <mergeCell ref="A8:H8"/>
    <mergeCell ref="A9:H9"/>
    <mergeCell ref="B13:F13"/>
    <mergeCell ref="B17:H17"/>
  </mergeCells>
  <printOptions/>
  <pageMargins left="0.708333333333333" right="0.708333333333333" top="0.7875" bottom="0.7875" header="0.511805555555555" footer="0.511805555555555"/>
  <pageSetup fitToHeight="0" fitToWidth="1" horizontalDpi="300" verticalDpi="300" orientation="landscape" paperSize="9" scale="80" r:id="rId2"/>
  <rowBreaks count="1" manualBreakCount="1">
    <brk id="1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Beran</dc:creator>
  <cp:keywords/>
  <dc:description/>
  <cp:lastModifiedBy>Martin Horák</cp:lastModifiedBy>
  <cp:lastPrinted>2018-09-03T06:57:29Z</cp:lastPrinted>
  <dcterms:created xsi:type="dcterms:W3CDTF">2017-04-18T07:54:55Z</dcterms:created>
  <dcterms:modified xsi:type="dcterms:W3CDTF">2019-09-11T13:29:08Z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