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<sst xmlns="http://schemas.openxmlformats.org/spreadsheetml/2006/main" count="463" uniqueCount="105">
  <si>
    <t>Zalesnění jaro 2019</t>
  </si>
  <si>
    <t>První zalesnění</t>
  </si>
  <si>
    <t>porost</t>
  </si>
  <si>
    <t>ha</t>
  </si>
  <si>
    <t>dřevina</t>
  </si>
  <si>
    <t>ks</t>
  </si>
  <si>
    <t>sadbovač</t>
  </si>
  <si>
    <t>výšková třída</t>
  </si>
  <si>
    <t>příprava půdy</t>
  </si>
  <si>
    <t>způsob výsadby</t>
  </si>
  <si>
    <t>19A10a</t>
  </si>
  <si>
    <t>SM</t>
  </si>
  <si>
    <t>QP40/300ccm/</t>
  </si>
  <si>
    <t>26-35</t>
  </si>
  <si>
    <t>NE</t>
  </si>
  <si>
    <t>Jamky30x30</t>
  </si>
  <si>
    <t>19A10b</t>
  </si>
  <si>
    <t>Sazeč</t>
  </si>
  <si>
    <t>20B10a</t>
  </si>
  <si>
    <t>20C9</t>
  </si>
  <si>
    <t>DB</t>
  </si>
  <si>
    <t>22C14a</t>
  </si>
  <si>
    <t>BO</t>
  </si>
  <si>
    <t>QP60/200ccm/</t>
  </si>
  <si>
    <t>15-25</t>
  </si>
  <si>
    <t>Jednolet.</t>
  </si>
  <si>
    <t>23C13</t>
  </si>
  <si>
    <t>sazeč</t>
  </si>
  <si>
    <t>24C9</t>
  </si>
  <si>
    <t>24D10</t>
  </si>
  <si>
    <t>25C9</t>
  </si>
  <si>
    <t>ne</t>
  </si>
  <si>
    <t>jamky 30x30</t>
  </si>
  <si>
    <t>26E11a</t>
  </si>
  <si>
    <t>27C10</t>
  </si>
  <si>
    <t>28A13</t>
  </si>
  <si>
    <t>Sumář pro první zalesnění</t>
  </si>
  <si>
    <t>množství</t>
  </si>
  <si>
    <t>výšková tř.</t>
  </si>
  <si>
    <t>ano</t>
  </si>
  <si>
    <t>BK</t>
  </si>
  <si>
    <t>Opakovaná výsadba 2019</t>
  </si>
  <si>
    <t xml:space="preserve">    sadbovač</t>
  </si>
  <si>
    <t>výšková</t>
  </si>
  <si>
    <t>třída</t>
  </si>
  <si>
    <t>Příprava</t>
  </si>
  <si>
    <t>půdy</t>
  </si>
  <si>
    <t>způsob</t>
  </si>
  <si>
    <t>výsadby</t>
  </si>
  <si>
    <t>19A0a</t>
  </si>
  <si>
    <t>MD</t>
  </si>
  <si>
    <t>36-50</t>
  </si>
  <si>
    <t>20D14</t>
  </si>
  <si>
    <t>21B17</t>
  </si>
  <si>
    <t>21D9</t>
  </si>
  <si>
    <t>23B14b</t>
  </si>
  <si>
    <t>23C0</t>
  </si>
  <si>
    <t>23C1b</t>
  </si>
  <si>
    <t>24D0</t>
  </si>
  <si>
    <t xml:space="preserve">NE   </t>
  </si>
  <si>
    <t xml:space="preserve">Dotace        </t>
  </si>
  <si>
    <t>24F11/1p</t>
  </si>
  <si>
    <t>24F0</t>
  </si>
  <si>
    <t>25B10</t>
  </si>
  <si>
    <t>25C0</t>
  </si>
  <si>
    <t>25C1c</t>
  </si>
  <si>
    <t>25D0</t>
  </si>
  <si>
    <t>25D10</t>
  </si>
  <si>
    <t>KL</t>
  </si>
  <si>
    <t>25D14</t>
  </si>
  <si>
    <t>25E0a</t>
  </si>
  <si>
    <t>26F11a</t>
  </si>
  <si>
    <t>27B1b</t>
  </si>
  <si>
    <t>27B1c</t>
  </si>
  <si>
    <t>28D1</t>
  </si>
  <si>
    <t>LP</t>
  </si>
  <si>
    <t>28E10a</t>
  </si>
  <si>
    <t>28F16</t>
  </si>
  <si>
    <t>Sumář pro opakovanou výsadbu</t>
  </si>
  <si>
    <t>plošky 30x30</t>
  </si>
  <si>
    <t>Rekonstrukce porostů</t>
  </si>
  <si>
    <t xml:space="preserve">výšková tř. </t>
  </si>
  <si>
    <t>24F1d</t>
  </si>
  <si>
    <t>24G1c</t>
  </si>
  <si>
    <t>Sumář pro rekonstrukce</t>
  </si>
  <si>
    <t>Celkem</t>
  </si>
  <si>
    <t>Celkový sumář dle jednotlivých dřevin</t>
  </si>
  <si>
    <t>24E0</t>
  </si>
  <si>
    <t>Ne</t>
  </si>
  <si>
    <t>15-25 jednolet</t>
  </si>
  <si>
    <t xml:space="preserve">SM- Smrk ztepilý,  BO- Borovice lesní,  MD- Modřín opadavý,  DB- Dub letní,  BK- Buk lesní,  KL- Javor klen,  LP-Lípa malolistá </t>
  </si>
  <si>
    <t xml:space="preserve">Vysvětlivky: </t>
  </si>
  <si>
    <t>15-25 jednolet.</t>
  </si>
  <si>
    <t>QP60/200ccm/ jednolet</t>
  </si>
  <si>
    <t>26A0</t>
  </si>
  <si>
    <t>26A9b</t>
  </si>
  <si>
    <t>Výsadba provedená studenty a učni 2118  ks.</t>
  </si>
  <si>
    <t xml:space="preserve">ano </t>
  </si>
  <si>
    <t>Sázecí stroj Studenti</t>
  </si>
  <si>
    <t xml:space="preserve">NE </t>
  </si>
  <si>
    <t>jamky 30x30 Studenti</t>
  </si>
  <si>
    <t>24E1a</t>
  </si>
  <si>
    <t>Výsadba provedená firmou  32 176 ks.</t>
  </si>
  <si>
    <t>Sadební materiál do LVS 3 a PLO 9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</si>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</sst>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Border="1"/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9"/>
  <sheetViews>
    <sheetView tabSelected="1" workbookViewId="0" topLeftCell="A1">
      <selection activeCell="I10" sqref="I10:I11"/>
    </sheetView>
  </sheetViews>
  <sheetFormatPr defaultColWidth="9.140625" defaultRowHeight="15"/>
  <cols>
    <col min="5" max="5" width="14.7109375" style="0" customWidth="1"/>
    <col min="7" max="7" width="15.57421875" style="0" customWidth="1"/>
    <col min="9" max="9" width="10.140625" style="0" customWidth="1"/>
    <col min="10" max="10" width="12.00390625" style="0" customWidth="1"/>
  </cols>
  <sheetData>
    <row r="1" ht="15">
      <c r="B1" t="s">
        <v>104</v>
      </c>
    </row>
    <row r="2" ht="15">
      <c r="B2" s="2" t="s">
        <v>0</v>
      </c>
    </row>
    <row r="3" ht="15.75" thickBot="1">
      <c r="B3" s="2" t="s">
        <v>1</v>
      </c>
    </row>
    <row r="4" spans="2:10" ht="30.75" thickBot="1">
      <c r="B4" s="3" t="s">
        <v>2</v>
      </c>
      <c r="C4" s="4" t="s">
        <v>3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9</v>
      </c>
    </row>
    <row r="5" spans="2:10" ht="30.75" thickBot="1">
      <c r="B5" s="6" t="s">
        <v>10</v>
      </c>
      <c r="C5" s="7">
        <v>0.12</v>
      </c>
      <c r="D5" s="7">
        <v>0.12</v>
      </c>
      <c r="E5" s="8" t="s">
        <v>11</v>
      </c>
      <c r="F5" s="7">
        <v>624</v>
      </c>
      <c r="G5" s="9" t="s">
        <v>12</v>
      </c>
      <c r="H5" s="9" t="s">
        <v>13</v>
      </c>
      <c r="I5" s="8" t="s">
        <v>14</v>
      </c>
      <c r="J5" s="9" t="s">
        <v>15</v>
      </c>
    </row>
    <row r="6" spans="2:10" ht="15.75" thickBot="1">
      <c r="B6" s="6" t="s">
        <v>16</v>
      </c>
      <c r="C6" s="7">
        <v>0.07</v>
      </c>
      <c r="D6" s="7">
        <v>0.07</v>
      </c>
      <c r="E6" s="8" t="s">
        <v>11</v>
      </c>
      <c r="F6" s="7">
        <v>360</v>
      </c>
      <c r="G6" s="9" t="s">
        <v>12</v>
      </c>
      <c r="H6" s="9" t="s">
        <v>13</v>
      </c>
      <c r="I6" s="8" t="s">
        <v>39</v>
      </c>
      <c r="J6" s="8" t="s">
        <v>17</v>
      </c>
    </row>
    <row r="7" spans="2:10" ht="15.75" thickBot="1">
      <c r="B7" s="6" t="s">
        <v>18</v>
      </c>
      <c r="C7" s="7">
        <v>0.09</v>
      </c>
      <c r="D7" s="7">
        <v>0.09</v>
      </c>
      <c r="E7" s="8" t="s">
        <v>11</v>
      </c>
      <c r="F7" s="7">
        <v>468</v>
      </c>
      <c r="G7" s="9" t="s">
        <v>12</v>
      </c>
      <c r="H7" s="9" t="s">
        <v>13</v>
      </c>
      <c r="I7" s="8" t="s">
        <v>39</v>
      </c>
      <c r="J7" s="8" t="s">
        <v>17</v>
      </c>
    </row>
    <row r="8" spans="2:10" ht="15.75" thickBot="1">
      <c r="B8" s="6" t="s">
        <v>19</v>
      </c>
      <c r="C8" s="7">
        <v>0.11</v>
      </c>
      <c r="D8" s="7">
        <v>0.11</v>
      </c>
      <c r="E8" s="8" t="s">
        <v>20</v>
      </c>
      <c r="F8" s="7">
        <v>1140</v>
      </c>
      <c r="G8" s="9" t="s">
        <v>23</v>
      </c>
      <c r="H8" s="9" t="s">
        <v>51</v>
      </c>
      <c r="I8" s="8" t="s">
        <v>39</v>
      </c>
      <c r="J8" s="8" t="s">
        <v>17</v>
      </c>
    </row>
    <row r="9" spans="2:10" ht="15.75" thickBot="1">
      <c r="B9" s="6" t="s">
        <v>18</v>
      </c>
      <c r="C9" s="7">
        <v>0.09</v>
      </c>
      <c r="D9" s="7">
        <v>0.09</v>
      </c>
      <c r="E9" s="8" t="s">
        <v>11</v>
      </c>
      <c r="F9" s="7">
        <v>468</v>
      </c>
      <c r="G9" s="9" t="s">
        <v>12</v>
      </c>
      <c r="H9" s="9" t="s">
        <v>13</v>
      </c>
      <c r="I9" s="8" t="s">
        <v>39</v>
      </c>
      <c r="J9" s="8" t="s">
        <v>17</v>
      </c>
    </row>
    <row r="10" spans="2:10" ht="15">
      <c r="B10" s="50" t="s">
        <v>21</v>
      </c>
      <c r="C10" s="52">
        <v>0.08</v>
      </c>
      <c r="D10" s="52">
        <v>0.08</v>
      </c>
      <c r="E10" s="48" t="s">
        <v>22</v>
      </c>
      <c r="F10" s="52">
        <v>930</v>
      </c>
      <c r="G10" s="50" t="s">
        <v>23</v>
      </c>
      <c r="H10" s="11" t="s">
        <v>24</v>
      </c>
      <c r="I10" s="48" t="s">
        <v>39</v>
      </c>
      <c r="J10" s="48" t="s">
        <v>17</v>
      </c>
    </row>
    <row r="11" spans="2:10" ht="30.75" thickBot="1">
      <c r="B11" s="51"/>
      <c r="C11" s="53"/>
      <c r="D11" s="53"/>
      <c r="E11" s="49"/>
      <c r="F11" s="53"/>
      <c r="G11" s="51"/>
      <c r="H11" s="12" t="s">
        <v>25</v>
      </c>
      <c r="I11" s="49"/>
      <c r="J11" s="49"/>
    </row>
    <row r="12" spans="2:10" ht="15">
      <c r="B12" s="50" t="s">
        <v>26</v>
      </c>
      <c r="C12" s="52">
        <v>0.13</v>
      </c>
      <c r="D12" s="52">
        <v>0.13</v>
      </c>
      <c r="E12" s="48" t="s">
        <v>22</v>
      </c>
      <c r="F12" s="52">
        <v>1515</v>
      </c>
      <c r="G12" s="50" t="s">
        <v>23</v>
      </c>
      <c r="H12" s="11" t="s">
        <v>24</v>
      </c>
      <c r="I12" s="48" t="s">
        <v>39</v>
      </c>
      <c r="J12" s="48" t="s">
        <v>27</v>
      </c>
    </row>
    <row r="13" spans="2:10" ht="30.75" thickBot="1">
      <c r="B13" s="51"/>
      <c r="C13" s="53"/>
      <c r="D13" s="53"/>
      <c r="E13" s="49"/>
      <c r="F13" s="53"/>
      <c r="G13" s="51"/>
      <c r="H13" s="9" t="s">
        <v>25</v>
      </c>
      <c r="I13" s="49"/>
      <c r="J13" s="49"/>
    </row>
    <row r="14" spans="2:10" ht="15.75" thickBot="1">
      <c r="B14" s="6" t="s">
        <v>28</v>
      </c>
      <c r="C14" s="7">
        <v>0.04</v>
      </c>
      <c r="D14" s="7">
        <v>0.04</v>
      </c>
      <c r="E14" s="8" t="s">
        <v>11</v>
      </c>
      <c r="F14" s="7">
        <v>192</v>
      </c>
      <c r="G14" s="9" t="s">
        <v>12</v>
      </c>
      <c r="H14" s="9" t="s">
        <v>13</v>
      </c>
      <c r="I14" s="8" t="s">
        <v>39</v>
      </c>
      <c r="J14" s="8" t="s">
        <v>17</v>
      </c>
    </row>
    <row r="15" spans="2:10" ht="15.75" thickBot="1">
      <c r="B15" s="6" t="s">
        <v>29</v>
      </c>
      <c r="C15" s="7">
        <v>0.07</v>
      </c>
      <c r="D15" s="7">
        <v>0.07</v>
      </c>
      <c r="E15" s="8" t="s">
        <v>11</v>
      </c>
      <c r="F15" s="7">
        <v>360</v>
      </c>
      <c r="G15" s="9" t="s">
        <v>12</v>
      </c>
      <c r="H15" s="9" t="s">
        <v>13</v>
      </c>
      <c r="I15" s="8" t="s">
        <v>39</v>
      </c>
      <c r="J15" s="8" t="s">
        <v>17</v>
      </c>
    </row>
    <row r="16" spans="2:10" ht="15.75" thickBot="1">
      <c r="B16" s="15" t="s">
        <v>30</v>
      </c>
      <c r="C16" s="7">
        <v>0.06</v>
      </c>
      <c r="D16" s="7">
        <v>0.06</v>
      </c>
      <c r="E16" s="8" t="s">
        <v>11</v>
      </c>
      <c r="F16" s="7">
        <v>300</v>
      </c>
      <c r="G16" s="9" t="s">
        <v>12</v>
      </c>
      <c r="H16" s="9" t="s">
        <v>13</v>
      </c>
      <c r="I16" s="8" t="s">
        <v>14</v>
      </c>
      <c r="J16" s="8" t="s">
        <v>32</v>
      </c>
    </row>
    <row r="17" spans="2:10" ht="15.75" thickBot="1">
      <c r="B17" s="15" t="s">
        <v>33</v>
      </c>
      <c r="C17" s="7">
        <v>0.14</v>
      </c>
      <c r="D17" s="7">
        <v>0.14</v>
      </c>
      <c r="E17" s="8" t="s">
        <v>11</v>
      </c>
      <c r="F17" s="7">
        <v>728</v>
      </c>
      <c r="G17" s="9" t="s">
        <v>12</v>
      </c>
      <c r="H17" s="9" t="s">
        <v>13</v>
      </c>
      <c r="I17" s="8" t="s">
        <v>39</v>
      </c>
      <c r="J17" s="8" t="s">
        <v>27</v>
      </c>
    </row>
    <row r="18" spans="2:10" ht="30.75" thickBot="1">
      <c r="B18" s="44" t="s">
        <v>34</v>
      </c>
      <c r="C18" s="45">
        <v>0.16</v>
      </c>
      <c r="D18" s="45">
        <v>0.16</v>
      </c>
      <c r="E18" s="46" t="s">
        <v>11</v>
      </c>
      <c r="F18" s="45">
        <v>828</v>
      </c>
      <c r="G18" s="47" t="s">
        <v>12</v>
      </c>
      <c r="H18" s="47" t="s">
        <v>13</v>
      </c>
      <c r="I18" s="46" t="s">
        <v>97</v>
      </c>
      <c r="J18" s="46" t="s">
        <v>98</v>
      </c>
    </row>
    <row r="19" spans="2:10" ht="15.75" thickBot="1">
      <c r="B19" s="24" t="s">
        <v>35</v>
      </c>
      <c r="C19" s="25">
        <v>0.04</v>
      </c>
      <c r="D19" s="11">
        <v>0.04</v>
      </c>
      <c r="E19" s="10" t="s">
        <v>11</v>
      </c>
      <c r="F19" s="25">
        <v>204</v>
      </c>
      <c r="G19" s="11" t="s">
        <v>12</v>
      </c>
      <c r="H19" s="11" t="s">
        <v>13</v>
      </c>
      <c r="I19" s="10" t="s">
        <v>88</v>
      </c>
      <c r="J19" s="10" t="s">
        <v>32</v>
      </c>
    </row>
    <row r="20" spans="2:10" ht="15.75" thickBot="1">
      <c r="B20" s="39"/>
      <c r="C20" s="16"/>
      <c r="D20" s="38"/>
      <c r="E20" s="40"/>
      <c r="F20" s="37"/>
      <c r="G20" s="31"/>
      <c r="H20" s="35"/>
      <c r="I20" s="32"/>
      <c r="J20" s="41"/>
    </row>
    <row r="21" spans="2:10" ht="15.75" thickBot="1">
      <c r="B21" s="39" t="s">
        <v>85</v>
      </c>
      <c r="C21" s="29">
        <f>SUM(C5:C20)</f>
        <v>1.2</v>
      </c>
      <c r="D21" s="9">
        <f>SUM(D5:D20)</f>
        <v>1.2</v>
      </c>
      <c r="E21" s="42"/>
      <c r="F21" s="37">
        <f>SUM(F5:F20)</f>
        <v>8117</v>
      </c>
      <c r="G21" s="31"/>
      <c r="H21" s="31"/>
      <c r="I21" s="36"/>
      <c r="J21" s="43"/>
    </row>
    <row r="22" spans="2:10" ht="15">
      <c r="B22" s="26"/>
      <c r="C22" s="27"/>
      <c r="D22" s="26"/>
      <c r="E22" s="26"/>
      <c r="F22" s="27"/>
      <c r="G22" s="26"/>
      <c r="H22" s="34"/>
      <c r="I22" s="34"/>
      <c r="J22" s="33"/>
    </row>
    <row r="23" spans="2:10" ht="15">
      <c r="B23" s="26"/>
      <c r="C23" s="27"/>
      <c r="D23" s="27"/>
      <c r="E23" s="26"/>
      <c r="F23" s="27"/>
      <c r="G23" s="26"/>
      <c r="H23" s="26"/>
      <c r="I23" s="30"/>
      <c r="J23" s="30"/>
    </row>
    <row r="24" ht="60.75" customHeight="1"/>
    <row r="27" ht="15.75" thickBot="1">
      <c r="B27" s="2" t="s">
        <v>36</v>
      </c>
    </row>
    <row r="28" spans="2:8" ht="30.75" thickBot="1">
      <c r="B28" s="3" t="s">
        <v>4</v>
      </c>
      <c r="C28" s="4" t="s">
        <v>3</v>
      </c>
      <c r="D28" s="4" t="s">
        <v>37</v>
      </c>
      <c r="E28" s="4" t="s">
        <v>6</v>
      </c>
      <c r="F28" s="4" t="s">
        <v>38</v>
      </c>
      <c r="G28" s="4" t="s">
        <v>8</v>
      </c>
      <c r="H28" s="4" t="s">
        <v>9</v>
      </c>
    </row>
    <row r="29" spans="2:8" ht="15.75" thickBot="1">
      <c r="B29" s="6" t="s">
        <v>11</v>
      </c>
      <c r="C29" s="7">
        <f>C6++C7+C9+C14+C15+C17+C18</f>
        <v>0.66</v>
      </c>
      <c r="D29" s="7">
        <f>F6+F7+F9+F14+F15+F17+F18</f>
        <v>3404</v>
      </c>
      <c r="E29" s="9" t="s">
        <v>12</v>
      </c>
      <c r="F29" s="9" t="s">
        <v>13</v>
      </c>
      <c r="G29" s="8" t="s">
        <v>39</v>
      </c>
      <c r="H29" s="8" t="s">
        <v>27</v>
      </c>
    </row>
    <row r="30" spans="2:8" ht="30.75" thickBot="1">
      <c r="B30" s="6" t="s">
        <v>11</v>
      </c>
      <c r="C30" s="7">
        <f>C5+C16+C19</f>
        <v>0.22</v>
      </c>
      <c r="D30" s="7">
        <f>F5+F16+F19</f>
        <v>1128</v>
      </c>
      <c r="E30" s="9" t="s">
        <v>12</v>
      </c>
      <c r="F30" s="9" t="s">
        <v>13</v>
      </c>
      <c r="G30" s="8" t="s">
        <v>31</v>
      </c>
      <c r="H30" s="8" t="s">
        <v>32</v>
      </c>
    </row>
    <row r="31" spans="2:8" ht="15.75" thickBot="1">
      <c r="B31" s="6" t="s">
        <v>22</v>
      </c>
      <c r="C31" s="7">
        <f>C10+C12</f>
        <v>0.21000000000000002</v>
      </c>
      <c r="D31" s="7">
        <f>F10+F12</f>
        <v>2445</v>
      </c>
      <c r="E31" s="9" t="s">
        <v>12</v>
      </c>
      <c r="F31" s="9" t="s">
        <v>24</v>
      </c>
      <c r="G31" s="8" t="s">
        <v>39</v>
      </c>
      <c r="H31" s="8" t="s">
        <v>27</v>
      </c>
    </row>
    <row r="32" spans="2:8" ht="15.75" thickBot="1">
      <c r="B32" s="6" t="s">
        <v>20</v>
      </c>
      <c r="C32" s="7">
        <f>C8</f>
        <v>0.11</v>
      </c>
      <c r="D32" s="7">
        <f>F8</f>
        <v>1140</v>
      </c>
      <c r="E32" s="9" t="s">
        <v>12</v>
      </c>
      <c r="F32" s="9" t="s">
        <v>13</v>
      </c>
      <c r="G32" s="8" t="s">
        <v>39</v>
      </c>
      <c r="H32" s="8" t="s">
        <v>27</v>
      </c>
    </row>
    <row r="33" spans="2:8" ht="15.75" thickBot="1">
      <c r="B33" s="6"/>
      <c r="C33" s="7"/>
      <c r="D33" s="7"/>
      <c r="E33" s="9"/>
      <c r="F33" s="9"/>
      <c r="G33" s="8"/>
      <c r="H33" s="9"/>
    </row>
    <row r="34" spans="2:8" ht="15.75" thickBot="1">
      <c r="B34" s="6" t="s">
        <v>85</v>
      </c>
      <c r="C34" s="7">
        <f>SUM(C29:C33)</f>
        <v>1.2000000000000002</v>
      </c>
      <c r="D34" s="7">
        <f>SUM(D29:D33)</f>
        <v>8117</v>
      </c>
      <c r="E34" s="9"/>
      <c r="F34" s="9"/>
      <c r="G34" s="8"/>
      <c r="H34" s="8"/>
    </row>
    <row r="36" ht="18" customHeight="1"/>
    <row r="37" ht="1.5" customHeight="1"/>
    <row r="38" ht="15">
      <c r="B38" s="2" t="s">
        <v>41</v>
      </c>
    </row>
    <row r="39" ht="15.75" thickBot="1">
      <c r="B39" s="2"/>
    </row>
    <row r="40" spans="2:10" ht="15">
      <c r="B40" s="54" t="s">
        <v>2</v>
      </c>
      <c r="C40" s="54" t="s">
        <v>3</v>
      </c>
      <c r="D40" s="54" t="s">
        <v>3</v>
      </c>
      <c r="E40" s="54" t="s">
        <v>4</v>
      </c>
      <c r="F40" s="54" t="s">
        <v>5</v>
      </c>
      <c r="G40" s="56" t="s">
        <v>42</v>
      </c>
      <c r="H40" s="13" t="s">
        <v>43</v>
      </c>
      <c r="I40" s="13" t="s">
        <v>45</v>
      </c>
      <c r="J40" s="13" t="s">
        <v>47</v>
      </c>
    </row>
    <row r="41" spans="2:10" ht="15.75" thickBot="1">
      <c r="B41" s="55"/>
      <c r="C41" s="55"/>
      <c r="D41" s="55"/>
      <c r="E41" s="55"/>
      <c r="F41" s="55"/>
      <c r="G41" s="57"/>
      <c r="H41" s="14" t="s">
        <v>44</v>
      </c>
      <c r="I41" s="14" t="s">
        <v>46</v>
      </c>
      <c r="J41" s="14" t="s">
        <v>48</v>
      </c>
    </row>
    <row r="42" spans="2:10" ht="15.75" thickBot="1">
      <c r="B42" s="6" t="s">
        <v>49</v>
      </c>
      <c r="C42" s="7">
        <v>0.02</v>
      </c>
      <c r="D42" s="7">
        <v>0.02</v>
      </c>
      <c r="E42" s="8" t="s">
        <v>50</v>
      </c>
      <c r="F42" s="7">
        <v>60</v>
      </c>
      <c r="G42" s="9" t="s">
        <v>12</v>
      </c>
      <c r="H42" s="9" t="s">
        <v>51</v>
      </c>
      <c r="I42" s="8" t="s">
        <v>14</v>
      </c>
      <c r="J42" s="8" t="s">
        <v>32</v>
      </c>
    </row>
    <row r="43" spans="2:10" ht="15.75" thickBot="1">
      <c r="B43" s="6" t="s">
        <v>19</v>
      </c>
      <c r="C43" s="7">
        <v>0.03</v>
      </c>
      <c r="D43" s="7">
        <v>0.03</v>
      </c>
      <c r="E43" s="8" t="s">
        <v>11</v>
      </c>
      <c r="F43" s="7">
        <v>144</v>
      </c>
      <c r="G43" s="9" t="s">
        <v>12</v>
      </c>
      <c r="H43" s="9" t="s">
        <v>13</v>
      </c>
      <c r="I43" s="8" t="s">
        <v>14</v>
      </c>
      <c r="J43" s="8" t="s">
        <v>32</v>
      </c>
    </row>
    <row r="44" spans="2:10" ht="15.75" thickBot="1">
      <c r="B44" s="6" t="s">
        <v>52</v>
      </c>
      <c r="C44" s="7">
        <v>0.15</v>
      </c>
      <c r="D44" s="7">
        <v>0.15</v>
      </c>
      <c r="E44" s="8" t="s">
        <v>50</v>
      </c>
      <c r="F44" s="7">
        <v>828</v>
      </c>
      <c r="G44" s="9" t="s">
        <v>12</v>
      </c>
      <c r="H44" s="9" t="s">
        <v>51</v>
      </c>
      <c r="I44" s="8" t="s">
        <v>14</v>
      </c>
      <c r="J44" s="8" t="s">
        <v>32</v>
      </c>
    </row>
    <row r="45" spans="2:10" ht="15.75" thickBot="1">
      <c r="B45" s="6" t="s">
        <v>53</v>
      </c>
      <c r="C45" s="7">
        <v>0.05</v>
      </c>
      <c r="D45" s="7">
        <v>0.05</v>
      </c>
      <c r="E45" s="8" t="s">
        <v>20</v>
      </c>
      <c r="F45" s="7">
        <v>500</v>
      </c>
      <c r="G45" s="9" t="s">
        <v>23</v>
      </c>
      <c r="H45" s="9" t="s">
        <v>51</v>
      </c>
      <c r="I45" s="8" t="s">
        <v>14</v>
      </c>
      <c r="J45" s="8" t="s">
        <v>32</v>
      </c>
    </row>
    <row r="46" spans="2:10" ht="15">
      <c r="B46" s="50" t="s">
        <v>54</v>
      </c>
      <c r="C46" s="52">
        <v>0.15</v>
      </c>
      <c r="D46" s="52">
        <v>0.15</v>
      </c>
      <c r="E46" s="48" t="s">
        <v>22</v>
      </c>
      <c r="F46" s="52">
        <v>1500</v>
      </c>
      <c r="G46" s="50" t="s">
        <v>23</v>
      </c>
      <c r="H46" s="11" t="s">
        <v>24</v>
      </c>
      <c r="I46" s="48" t="s">
        <v>14</v>
      </c>
      <c r="J46" s="48" t="s">
        <v>32</v>
      </c>
    </row>
    <row r="47" spans="2:10" ht="30.75" thickBot="1">
      <c r="B47" s="51"/>
      <c r="C47" s="53"/>
      <c r="D47" s="53"/>
      <c r="E47" s="49"/>
      <c r="F47" s="53"/>
      <c r="G47" s="51"/>
      <c r="H47" s="9" t="s">
        <v>25</v>
      </c>
      <c r="I47" s="49"/>
      <c r="J47" s="49"/>
    </row>
    <row r="48" spans="2:10" ht="15">
      <c r="B48" s="50" t="s">
        <v>55</v>
      </c>
      <c r="C48" s="52">
        <v>0.5</v>
      </c>
      <c r="D48" s="52">
        <v>0.5</v>
      </c>
      <c r="E48" s="48" t="s">
        <v>22</v>
      </c>
      <c r="F48" s="52">
        <v>4500</v>
      </c>
      <c r="G48" s="50" t="s">
        <v>23</v>
      </c>
      <c r="H48" s="11" t="s">
        <v>24</v>
      </c>
      <c r="I48" s="48" t="s">
        <v>14</v>
      </c>
      <c r="J48" s="48" t="s">
        <v>32</v>
      </c>
    </row>
    <row r="49" spans="2:10" ht="30.75" thickBot="1">
      <c r="B49" s="51"/>
      <c r="C49" s="53"/>
      <c r="D49" s="53"/>
      <c r="E49" s="49"/>
      <c r="F49" s="53"/>
      <c r="G49" s="51"/>
      <c r="H49" s="9" t="s">
        <v>25</v>
      </c>
      <c r="I49" s="49"/>
      <c r="J49" s="49"/>
    </row>
    <row r="50" spans="2:10" ht="15">
      <c r="B50" s="50" t="s">
        <v>56</v>
      </c>
      <c r="C50" s="52">
        <v>0.02</v>
      </c>
      <c r="D50" s="52">
        <v>0.02</v>
      </c>
      <c r="E50" s="48" t="s">
        <v>22</v>
      </c>
      <c r="F50" s="52">
        <v>200</v>
      </c>
      <c r="G50" s="50" t="s">
        <v>23</v>
      </c>
      <c r="H50" s="11" t="s">
        <v>24</v>
      </c>
      <c r="I50" s="48" t="s">
        <v>39</v>
      </c>
      <c r="J50" s="48" t="s">
        <v>27</v>
      </c>
    </row>
    <row r="51" spans="2:10" ht="30.75" thickBot="1">
      <c r="B51" s="51"/>
      <c r="C51" s="53"/>
      <c r="D51" s="53"/>
      <c r="E51" s="49"/>
      <c r="F51" s="53"/>
      <c r="G51" s="51"/>
      <c r="H51" s="9" t="s">
        <v>25</v>
      </c>
      <c r="I51" s="49"/>
      <c r="J51" s="49"/>
    </row>
    <row r="52" spans="2:10" ht="15.75" thickBot="1">
      <c r="B52" s="6" t="s">
        <v>57</v>
      </c>
      <c r="C52" s="9">
        <v>0.06</v>
      </c>
      <c r="D52" s="7">
        <v>0.06</v>
      </c>
      <c r="E52" s="8" t="s">
        <v>11</v>
      </c>
      <c r="F52" s="7">
        <v>300</v>
      </c>
      <c r="G52" s="9" t="s">
        <v>12</v>
      </c>
      <c r="H52" s="9" t="s">
        <v>13</v>
      </c>
      <c r="I52" s="8" t="s">
        <v>14</v>
      </c>
      <c r="J52" s="8" t="s">
        <v>32</v>
      </c>
    </row>
    <row r="53" spans="2:10" ht="15.75" thickBot="1">
      <c r="B53" s="6" t="s">
        <v>58</v>
      </c>
      <c r="C53" s="7">
        <v>0.03</v>
      </c>
      <c r="D53" s="7">
        <v>0.03</v>
      </c>
      <c r="E53" s="8" t="s">
        <v>50</v>
      </c>
      <c r="F53" s="9">
        <v>144</v>
      </c>
      <c r="G53" s="9" t="s">
        <v>23</v>
      </c>
      <c r="H53" s="9" t="s">
        <v>51</v>
      </c>
      <c r="I53" s="8" t="s">
        <v>14</v>
      </c>
      <c r="J53" s="8" t="s">
        <v>32</v>
      </c>
    </row>
    <row r="54" spans="2:10" ht="15.75" thickBot="1">
      <c r="B54" s="17" t="s">
        <v>87</v>
      </c>
      <c r="C54" s="7">
        <v>0.03</v>
      </c>
      <c r="D54" s="7">
        <v>0.03</v>
      </c>
      <c r="E54" s="8" t="s">
        <v>50</v>
      </c>
      <c r="F54" s="9">
        <v>144</v>
      </c>
      <c r="G54" s="9" t="s">
        <v>23</v>
      </c>
      <c r="H54" s="9" t="s">
        <v>51</v>
      </c>
      <c r="I54" s="8" t="s">
        <v>14</v>
      </c>
      <c r="J54" s="8" t="s">
        <v>32</v>
      </c>
    </row>
    <row r="55" spans="2:10" ht="15">
      <c r="B55" s="50" t="s">
        <v>101</v>
      </c>
      <c r="C55" s="52">
        <v>0.06</v>
      </c>
      <c r="D55" s="52">
        <v>0.06</v>
      </c>
      <c r="E55" s="48" t="s">
        <v>20</v>
      </c>
      <c r="F55" s="52">
        <v>615</v>
      </c>
      <c r="G55" s="50" t="s">
        <v>23</v>
      </c>
      <c r="H55" s="50" t="s">
        <v>13</v>
      </c>
      <c r="I55" s="10" t="s">
        <v>59</v>
      </c>
      <c r="J55" s="48" t="s">
        <v>32</v>
      </c>
    </row>
    <row r="56" spans="2:10" ht="15.75" thickBot="1">
      <c r="B56" s="51"/>
      <c r="C56" s="53"/>
      <c r="D56" s="53"/>
      <c r="E56" s="49"/>
      <c r="F56" s="53"/>
      <c r="G56" s="51"/>
      <c r="H56" s="51"/>
      <c r="I56" s="8" t="s">
        <v>60</v>
      </c>
      <c r="J56" s="49"/>
    </row>
    <row r="57" spans="2:10" ht="15.75" thickBot="1">
      <c r="B57" s="6" t="s">
        <v>61</v>
      </c>
      <c r="C57" s="7">
        <v>0.03</v>
      </c>
      <c r="D57" s="7">
        <v>0.03</v>
      </c>
      <c r="E57" s="8" t="s">
        <v>11</v>
      </c>
      <c r="F57" s="7">
        <v>144</v>
      </c>
      <c r="G57" s="9" t="s">
        <v>12</v>
      </c>
      <c r="H57" s="9" t="s">
        <v>13</v>
      </c>
      <c r="I57" s="8" t="s">
        <v>39</v>
      </c>
      <c r="J57" s="8" t="s">
        <v>27</v>
      </c>
    </row>
    <row r="58" spans="2:10" ht="15.75" thickBot="1">
      <c r="B58" s="6" t="s">
        <v>62</v>
      </c>
      <c r="C58" s="7">
        <v>0.03</v>
      </c>
      <c r="D58" s="7">
        <v>0.03</v>
      </c>
      <c r="E58" s="8" t="s">
        <v>40</v>
      </c>
      <c r="F58" s="7">
        <v>300</v>
      </c>
      <c r="G58" s="9" t="s">
        <v>23</v>
      </c>
      <c r="H58" s="9" t="s">
        <v>51</v>
      </c>
      <c r="I58" s="8" t="s">
        <v>14</v>
      </c>
      <c r="J58" s="8" t="s">
        <v>32</v>
      </c>
    </row>
    <row r="59" spans="2:10" ht="15">
      <c r="B59" s="50" t="s">
        <v>63</v>
      </c>
      <c r="C59" s="52">
        <v>0.03</v>
      </c>
      <c r="D59" s="52">
        <v>0.03</v>
      </c>
      <c r="E59" s="48" t="s">
        <v>22</v>
      </c>
      <c r="F59" s="52">
        <v>345</v>
      </c>
      <c r="G59" s="50" t="s">
        <v>23</v>
      </c>
      <c r="H59" s="11" t="s">
        <v>24</v>
      </c>
      <c r="I59" s="48" t="s">
        <v>39</v>
      </c>
      <c r="J59" s="48" t="s">
        <v>27</v>
      </c>
    </row>
    <row r="60" spans="2:10" ht="30.75" thickBot="1">
      <c r="B60" s="51"/>
      <c r="C60" s="53"/>
      <c r="D60" s="53"/>
      <c r="E60" s="49"/>
      <c r="F60" s="53"/>
      <c r="G60" s="51"/>
      <c r="H60" s="9" t="s">
        <v>25</v>
      </c>
      <c r="I60" s="49"/>
      <c r="J60" s="49"/>
    </row>
    <row r="61" spans="2:10" ht="15.75" thickBot="1">
      <c r="B61" s="6" t="s">
        <v>64</v>
      </c>
      <c r="C61" s="7">
        <v>0.11</v>
      </c>
      <c r="D61" s="7">
        <v>0.11</v>
      </c>
      <c r="E61" s="8" t="s">
        <v>40</v>
      </c>
      <c r="F61" s="9">
        <v>1000</v>
      </c>
      <c r="G61" s="9" t="s">
        <v>23</v>
      </c>
      <c r="H61" s="9" t="s">
        <v>51</v>
      </c>
      <c r="I61" s="8" t="s">
        <v>39</v>
      </c>
      <c r="J61" s="8" t="s">
        <v>27</v>
      </c>
    </row>
    <row r="62" spans="2:10" ht="15.75" thickBot="1">
      <c r="B62" s="6" t="s">
        <v>65</v>
      </c>
      <c r="C62" s="9">
        <v>0.02</v>
      </c>
      <c r="D62" s="7">
        <v>0.02</v>
      </c>
      <c r="E62" s="8" t="s">
        <v>50</v>
      </c>
      <c r="F62" s="9">
        <v>48</v>
      </c>
      <c r="G62" s="9" t="s">
        <v>12</v>
      </c>
      <c r="H62" s="9" t="s">
        <v>51</v>
      </c>
      <c r="I62" s="8" t="s">
        <v>14</v>
      </c>
      <c r="J62" s="8" t="s">
        <v>32</v>
      </c>
    </row>
    <row r="63" spans="2:10" ht="15.75" thickBot="1">
      <c r="B63" s="6" t="s">
        <v>66</v>
      </c>
      <c r="C63" s="9">
        <v>0.02</v>
      </c>
      <c r="D63" s="7">
        <v>0.02</v>
      </c>
      <c r="E63" s="8" t="s">
        <v>50</v>
      </c>
      <c r="F63" s="9">
        <v>48</v>
      </c>
      <c r="G63" s="9" t="s">
        <v>12</v>
      </c>
      <c r="H63" s="9" t="s">
        <v>51</v>
      </c>
      <c r="I63" s="8" t="s">
        <v>14</v>
      </c>
      <c r="J63" s="8" t="s">
        <v>32</v>
      </c>
    </row>
    <row r="64" spans="2:10" ht="15.75" thickBot="1">
      <c r="B64" s="6" t="s">
        <v>67</v>
      </c>
      <c r="C64" s="7">
        <v>0.12</v>
      </c>
      <c r="D64" s="9">
        <v>0.1</v>
      </c>
      <c r="E64" s="8" t="s">
        <v>68</v>
      </c>
      <c r="F64" s="9">
        <v>990</v>
      </c>
      <c r="G64" s="9" t="s">
        <v>23</v>
      </c>
      <c r="H64" s="9" t="s">
        <v>51</v>
      </c>
      <c r="I64" s="8" t="s">
        <v>14</v>
      </c>
      <c r="J64" s="8" t="s">
        <v>32</v>
      </c>
    </row>
    <row r="65" spans="2:10" ht="15.75" thickBot="1">
      <c r="B65" s="6"/>
      <c r="C65" s="7"/>
      <c r="D65" s="7">
        <v>0.02</v>
      </c>
      <c r="E65" s="8" t="s">
        <v>11</v>
      </c>
      <c r="F65" s="9">
        <v>300</v>
      </c>
      <c r="G65" s="9" t="s">
        <v>12</v>
      </c>
      <c r="H65" s="9" t="s">
        <v>13</v>
      </c>
      <c r="I65" s="8" t="s">
        <v>14</v>
      </c>
      <c r="J65" s="8" t="s">
        <v>32</v>
      </c>
    </row>
    <row r="66" spans="2:10" ht="15.75" thickBot="1">
      <c r="B66" s="6" t="s">
        <v>69</v>
      </c>
      <c r="C66" s="7">
        <v>0.06</v>
      </c>
      <c r="D66" s="7">
        <v>0.06</v>
      </c>
      <c r="E66" s="8" t="s">
        <v>50</v>
      </c>
      <c r="F66" s="9">
        <v>144</v>
      </c>
      <c r="G66" s="9" t="s">
        <v>12</v>
      </c>
      <c r="H66" s="9" t="s">
        <v>51</v>
      </c>
      <c r="I66" s="8" t="s">
        <v>14</v>
      </c>
      <c r="J66" s="8" t="s">
        <v>32</v>
      </c>
    </row>
    <row r="67" spans="2:10" ht="15.75" thickBot="1">
      <c r="B67" s="6" t="s">
        <v>70</v>
      </c>
      <c r="C67" s="7">
        <v>0.02</v>
      </c>
      <c r="D67" s="7">
        <v>0.02</v>
      </c>
      <c r="E67" s="8" t="s">
        <v>40</v>
      </c>
      <c r="F67" s="9">
        <v>195</v>
      </c>
      <c r="G67" s="9" t="s">
        <v>23</v>
      </c>
      <c r="H67" s="9" t="s">
        <v>51</v>
      </c>
      <c r="I67" s="8" t="s">
        <v>14</v>
      </c>
      <c r="J67" s="8" t="s">
        <v>32</v>
      </c>
    </row>
    <row r="68" spans="2:10" ht="15.75" thickBot="1">
      <c r="B68" s="6" t="s">
        <v>71</v>
      </c>
      <c r="C68" s="7">
        <v>0.15</v>
      </c>
      <c r="D68" s="7">
        <v>0.15</v>
      </c>
      <c r="E68" s="8" t="s">
        <v>50</v>
      </c>
      <c r="F68" s="9">
        <v>780</v>
      </c>
      <c r="G68" s="9" t="s">
        <v>12</v>
      </c>
      <c r="H68" s="9" t="s">
        <v>51</v>
      </c>
      <c r="I68" s="8" t="s">
        <v>14</v>
      </c>
      <c r="J68" s="8" t="s">
        <v>32</v>
      </c>
    </row>
    <row r="69" spans="2:10" ht="30.75" thickBot="1">
      <c r="B69" s="44" t="s">
        <v>94</v>
      </c>
      <c r="C69" s="45">
        <v>0.01</v>
      </c>
      <c r="D69" s="45">
        <v>0.01</v>
      </c>
      <c r="E69" s="46" t="s">
        <v>40</v>
      </c>
      <c r="F69" s="47">
        <v>90</v>
      </c>
      <c r="G69" s="47" t="s">
        <v>23</v>
      </c>
      <c r="H69" s="47" t="s">
        <v>51</v>
      </c>
      <c r="I69" s="46" t="s">
        <v>99</v>
      </c>
      <c r="J69" s="46" t="s">
        <v>100</v>
      </c>
    </row>
    <row r="70" spans="2:10" ht="30.75" thickBot="1">
      <c r="B70" s="44" t="s">
        <v>95</v>
      </c>
      <c r="C70" s="45">
        <v>0.12</v>
      </c>
      <c r="D70" s="45">
        <v>0.12</v>
      </c>
      <c r="E70" s="46" t="s">
        <v>40</v>
      </c>
      <c r="F70" s="47">
        <v>1200</v>
      </c>
      <c r="G70" s="47" t="s">
        <v>23</v>
      </c>
      <c r="H70" s="47" t="s">
        <v>51</v>
      </c>
      <c r="I70" s="46" t="s">
        <v>97</v>
      </c>
      <c r="J70" s="46" t="s">
        <v>98</v>
      </c>
    </row>
    <row r="71" spans="2:10" ht="15.75" thickBot="1">
      <c r="B71" s="6" t="s">
        <v>72</v>
      </c>
      <c r="C71" s="9">
        <v>0.02</v>
      </c>
      <c r="D71" s="7">
        <v>0.02</v>
      </c>
      <c r="E71" s="8" t="s">
        <v>50</v>
      </c>
      <c r="F71" s="9">
        <v>90</v>
      </c>
      <c r="G71" s="9" t="s">
        <v>12</v>
      </c>
      <c r="H71" s="9" t="s">
        <v>51</v>
      </c>
      <c r="I71" s="8" t="s">
        <v>14</v>
      </c>
      <c r="J71" s="8" t="s">
        <v>32</v>
      </c>
    </row>
    <row r="72" spans="2:10" ht="15.75" thickBot="1">
      <c r="B72" s="6" t="s">
        <v>73</v>
      </c>
      <c r="C72" s="7">
        <v>0.08</v>
      </c>
      <c r="D72" s="7">
        <v>0.04</v>
      </c>
      <c r="E72" s="8" t="s">
        <v>50</v>
      </c>
      <c r="F72" s="9">
        <v>180</v>
      </c>
      <c r="G72" s="9" t="s">
        <v>12</v>
      </c>
      <c r="H72" s="9" t="s">
        <v>51</v>
      </c>
      <c r="I72" s="8" t="s">
        <v>14</v>
      </c>
      <c r="J72" s="8" t="s">
        <v>32</v>
      </c>
    </row>
    <row r="73" spans="2:10" ht="15.75" thickBot="1">
      <c r="B73" s="6"/>
      <c r="C73" s="7"/>
      <c r="D73" s="7">
        <v>0.04</v>
      </c>
      <c r="E73" s="8" t="s">
        <v>68</v>
      </c>
      <c r="F73" s="9">
        <v>390</v>
      </c>
      <c r="G73" s="9" t="s">
        <v>23</v>
      </c>
      <c r="H73" s="9" t="s">
        <v>13</v>
      </c>
      <c r="I73" s="8" t="s">
        <v>14</v>
      </c>
      <c r="J73" s="8" t="s">
        <v>32</v>
      </c>
    </row>
    <row r="74" spans="2:10" ht="15.75" thickBot="1">
      <c r="B74" s="6" t="s">
        <v>74</v>
      </c>
      <c r="C74" s="7">
        <v>0.3</v>
      </c>
      <c r="D74" s="7">
        <v>0.3</v>
      </c>
      <c r="E74" s="8" t="s">
        <v>75</v>
      </c>
      <c r="F74" s="9">
        <v>2340</v>
      </c>
      <c r="G74" s="9" t="s">
        <v>23</v>
      </c>
      <c r="H74" s="9" t="s">
        <v>13</v>
      </c>
      <c r="I74" s="8" t="s">
        <v>14</v>
      </c>
      <c r="J74" s="8" t="s">
        <v>32</v>
      </c>
    </row>
    <row r="75" spans="2:10" ht="15.75" thickBot="1">
      <c r="B75" s="6" t="s">
        <v>76</v>
      </c>
      <c r="C75" s="7">
        <v>0.02</v>
      </c>
      <c r="D75" s="7">
        <v>0.02</v>
      </c>
      <c r="E75" s="8" t="s">
        <v>20</v>
      </c>
      <c r="F75" s="9">
        <v>195</v>
      </c>
      <c r="G75" s="9" t="s">
        <v>23</v>
      </c>
      <c r="H75" s="9" t="s">
        <v>51</v>
      </c>
      <c r="I75" s="8" t="s">
        <v>14</v>
      </c>
      <c r="J75" s="8" t="s">
        <v>32</v>
      </c>
    </row>
    <row r="76" spans="2:10" ht="15.75" thickBot="1">
      <c r="B76" s="6" t="s">
        <v>77</v>
      </c>
      <c r="C76" s="7">
        <v>0.03</v>
      </c>
      <c r="D76" s="7">
        <v>0.03</v>
      </c>
      <c r="E76" s="8" t="s">
        <v>11</v>
      </c>
      <c r="F76" s="9">
        <v>144</v>
      </c>
      <c r="G76" s="9" t="s">
        <v>12</v>
      </c>
      <c r="H76" s="9" t="s">
        <v>13</v>
      </c>
      <c r="I76" s="8" t="s">
        <v>14</v>
      </c>
      <c r="J76" s="8" t="s">
        <v>32</v>
      </c>
    </row>
    <row r="77" spans="2:10" ht="15.75" thickBot="1">
      <c r="B77" s="6"/>
      <c r="C77" s="7"/>
      <c r="D77" s="7"/>
      <c r="E77" s="8"/>
      <c r="F77" s="7"/>
      <c r="G77" s="9"/>
      <c r="H77" s="9"/>
      <c r="I77" s="8"/>
      <c r="J77" s="8"/>
    </row>
    <row r="78" spans="2:10" ht="15.75" thickBot="1">
      <c r="B78" s="6" t="s">
        <v>85</v>
      </c>
      <c r="C78" s="7">
        <f>SUM(C42:C77)</f>
        <v>2.27</v>
      </c>
      <c r="D78" s="7">
        <f>SUM(D42:D77)</f>
        <v>2.27</v>
      </c>
      <c r="E78" s="8"/>
      <c r="F78" s="7">
        <f>SUM(F42:F77)</f>
        <v>17858</v>
      </c>
      <c r="G78" s="9"/>
      <c r="H78" s="9"/>
      <c r="I78" s="8"/>
      <c r="J78" s="8"/>
    </row>
    <row r="79" ht="18" customHeight="1"/>
    <row r="81" ht="12.75" customHeight="1"/>
    <row r="82" ht="30.75" customHeight="1" thickBot="1">
      <c r="B82" s="2" t="s">
        <v>78</v>
      </c>
    </row>
    <row r="83" spans="2:8" ht="30.75" thickBot="1">
      <c r="B83" s="3" t="s">
        <v>4</v>
      </c>
      <c r="C83" s="4" t="s">
        <v>3</v>
      </c>
      <c r="D83" s="4" t="s">
        <v>37</v>
      </c>
      <c r="E83" s="4" t="s">
        <v>6</v>
      </c>
      <c r="F83" s="4" t="s">
        <v>38</v>
      </c>
      <c r="G83" s="4" t="s">
        <v>8</v>
      </c>
      <c r="H83" s="4" t="s">
        <v>9</v>
      </c>
    </row>
    <row r="84" spans="2:8" ht="15.75" thickBot="1">
      <c r="B84" s="19" t="s">
        <v>11</v>
      </c>
      <c r="C84" s="21">
        <f>C57</f>
        <v>0.03</v>
      </c>
      <c r="D84" s="21">
        <f>F57</f>
        <v>144</v>
      </c>
      <c r="E84" s="9" t="s">
        <v>12</v>
      </c>
      <c r="F84" s="22" t="s">
        <v>13</v>
      </c>
      <c r="G84" s="20" t="s">
        <v>39</v>
      </c>
      <c r="H84" s="20" t="s">
        <v>27</v>
      </c>
    </row>
    <row r="85" spans="2:8" ht="30.75" thickBot="1">
      <c r="B85" s="6" t="s">
        <v>11</v>
      </c>
      <c r="C85" s="7">
        <f>C43+C52+D65+C76</f>
        <v>0.14</v>
      </c>
      <c r="D85" s="7">
        <f>F43+F52+F65+F76</f>
        <v>888</v>
      </c>
      <c r="E85" s="9" t="s">
        <v>12</v>
      </c>
      <c r="F85" s="9" t="s">
        <v>13</v>
      </c>
      <c r="G85" s="8" t="s">
        <v>14</v>
      </c>
      <c r="H85" s="8" t="s">
        <v>32</v>
      </c>
    </row>
    <row r="86" spans="2:8" ht="30.75" thickBot="1">
      <c r="B86" s="12" t="s">
        <v>22</v>
      </c>
      <c r="C86" s="7">
        <f>C50+C59</f>
        <v>0.05</v>
      </c>
      <c r="D86" s="7">
        <f>F50+F59</f>
        <v>545</v>
      </c>
      <c r="E86" s="9" t="s">
        <v>23</v>
      </c>
      <c r="F86" s="9" t="s">
        <v>89</v>
      </c>
      <c r="G86" s="20" t="s">
        <v>39</v>
      </c>
      <c r="H86" s="20" t="s">
        <v>27</v>
      </c>
    </row>
    <row r="87" spans="2:8" ht="30.75" thickBot="1">
      <c r="B87" s="12" t="s">
        <v>22</v>
      </c>
      <c r="C87" s="7">
        <f>C46+C48</f>
        <v>0.65</v>
      </c>
      <c r="D87" s="7">
        <f>F46+F48</f>
        <v>6000</v>
      </c>
      <c r="E87" s="9" t="s">
        <v>23</v>
      </c>
      <c r="F87" s="9" t="s">
        <v>89</v>
      </c>
      <c r="G87" s="8" t="s">
        <v>14</v>
      </c>
      <c r="H87" s="8" t="s">
        <v>32</v>
      </c>
    </row>
    <row r="88" spans="2:8" ht="30.75" thickBot="1">
      <c r="B88" s="6" t="s">
        <v>50</v>
      </c>
      <c r="C88" s="7">
        <f>C42+C44+C53+C54+C62+C63+C66+C68+C71+D72</f>
        <v>0.54</v>
      </c>
      <c r="D88" s="7">
        <f>F42+F44+F53+F54+F62+F63+F66+F68+F71+F72</f>
        <v>2466</v>
      </c>
      <c r="E88" s="9" t="s">
        <v>12</v>
      </c>
      <c r="F88" s="9" t="s">
        <v>51</v>
      </c>
      <c r="G88" s="8" t="s">
        <v>14</v>
      </c>
      <c r="H88" s="8" t="s">
        <v>79</v>
      </c>
    </row>
    <row r="89" spans="2:8" ht="30.75" thickBot="1">
      <c r="B89" s="6" t="s">
        <v>20</v>
      </c>
      <c r="C89" s="7">
        <f>C45+C55+C75</f>
        <v>0.13</v>
      </c>
      <c r="D89" s="7">
        <f>F45+F55+F75</f>
        <v>1310</v>
      </c>
      <c r="E89" s="9" t="s">
        <v>23</v>
      </c>
      <c r="F89" s="9" t="s">
        <v>51</v>
      </c>
      <c r="G89" s="8" t="s">
        <v>14</v>
      </c>
      <c r="H89" s="8" t="s">
        <v>32</v>
      </c>
    </row>
    <row r="90" spans="2:8" ht="15.75" thickBot="1">
      <c r="B90" s="12" t="s">
        <v>40</v>
      </c>
      <c r="C90" s="7">
        <f>C61+C70</f>
        <v>0.22999999999999998</v>
      </c>
      <c r="D90" s="7">
        <f>F61+F70</f>
        <v>2200</v>
      </c>
      <c r="E90" s="9" t="s">
        <v>23</v>
      </c>
      <c r="F90" s="9" t="s">
        <v>51</v>
      </c>
      <c r="G90" s="8" t="s">
        <v>39</v>
      </c>
      <c r="H90" s="8" t="s">
        <v>27</v>
      </c>
    </row>
    <row r="91" spans="2:8" ht="30.75" thickBot="1">
      <c r="B91" s="12" t="s">
        <v>40</v>
      </c>
      <c r="C91" s="7">
        <f>C58+C67+C69</f>
        <v>0.060000000000000005</v>
      </c>
      <c r="D91" s="7">
        <f>F58+F67+F69</f>
        <v>585</v>
      </c>
      <c r="E91" s="9" t="s">
        <v>23</v>
      </c>
      <c r="F91" s="9" t="s">
        <v>51</v>
      </c>
      <c r="G91" s="8" t="s">
        <v>14</v>
      </c>
      <c r="H91" s="8" t="s">
        <v>32</v>
      </c>
    </row>
    <row r="92" spans="2:8" ht="30.75" thickBot="1">
      <c r="B92" s="12" t="s">
        <v>68</v>
      </c>
      <c r="C92" s="7">
        <f>D73</f>
        <v>0.04</v>
      </c>
      <c r="D92" s="7">
        <f>F73</f>
        <v>390</v>
      </c>
      <c r="E92" s="9" t="s">
        <v>23</v>
      </c>
      <c r="F92" s="9" t="s">
        <v>51</v>
      </c>
      <c r="G92" s="8" t="s">
        <v>14</v>
      </c>
      <c r="H92" s="8" t="s">
        <v>79</v>
      </c>
    </row>
    <row r="93" spans="2:8" ht="30.75" thickBot="1">
      <c r="B93" s="6" t="s">
        <v>68</v>
      </c>
      <c r="C93" s="7">
        <f>D64</f>
        <v>0.1</v>
      </c>
      <c r="D93" s="7">
        <f>F64</f>
        <v>990</v>
      </c>
      <c r="E93" s="9" t="s">
        <v>23</v>
      </c>
      <c r="F93" s="9" t="s">
        <v>51</v>
      </c>
      <c r="G93" s="8" t="s">
        <v>14</v>
      </c>
      <c r="H93" s="8" t="s">
        <v>79</v>
      </c>
    </row>
    <row r="94" spans="2:8" ht="30.75" thickBot="1">
      <c r="B94" s="6" t="s">
        <v>75</v>
      </c>
      <c r="C94" s="7">
        <f>C74</f>
        <v>0.3</v>
      </c>
      <c r="D94" s="7">
        <f>F74</f>
        <v>2340</v>
      </c>
      <c r="E94" s="9" t="s">
        <v>23</v>
      </c>
      <c r="F94" s="9" t="s">
        <v>13</v>
      </c>
      <c r="G94" s="8" t="s">
        <v>14</v>
      </c>
      <c r="H94" s="8" t="s">
        <v>32</v>
      </c>
    </row>
    <row r="95" spans="2:8" ht="15.75" thickBot="1">
      <c r="B95" s="6"/>
      <c r="C95" s="7"/>
      <c r="D95" s="7"/>
      <c r="E95" s="9"/>
      <c r="F95" s="9"/>
      <c r="G95" s="9"/>
      <c r="H95" s="9"/>
    </row>
    <row r="96" spans="2:8" ht="15.75" thickBot="1">
      <c r="B96" s="23" t="s">
        <v>85</v>
      </c>
      <c r="C96" s="23">
        <f>SUM(C84:C95)</f>
        <v>2.27</v>
      </c>
      <c r="D96" s="23">
        <f>SUM(D84:D95)</f>
        <v>17858</v>
      </c>
      <c r="E96" s="23"/>
      <c r="F96" s="23"/>
      <c r="G96" s="23"/>
      <c r="H96" s="23"/>
    </row>
    <row r="98" ht="65.25" customHeight="1"/>
    <row r="99" ht="15">
      <c r="B99" s="2"/>
    </row>
    <row r="100" ht="35.25" customHeight="1" thickBot="1">
      <c r="B100" s="2" t="s">
        <v>80</v>
      </c>
    </row>
    <row r="101" spans="2:10" ht="30.75" thickBot="1">
      <c r="B101" s="3" t="s">
        <v>2</v>
      </c>
      <c r="C101" s="4" t="s">
        <v>3</v>
      </c>
      <c r="D101" s="4" t="s">
        <v>3</v>
      </c>
      <c r="E101" s="4" t="s">
        <v>4</v>
      </c>
      <c r="F101" s="4" t="s">
        <v>5</v>
      </c>
      <c r="G101" s="4" t="s">
        <v>6</v>
      </c>
      <c r="H101" s="4" t="s">
        <v>81</v>
      </c>
      <c r="I101" s="4" t="s">
        <v>8</v>
      </c>
      <c r="J101" s="4" t="s">
        <v>9</v>
      </c>
    </row>
    <row r="102" spans="2:10" ht="15.75" thickBot="1">
      <c r="B102" s="6" t="s">
        <v>82</v>
      </c>
      <c r="C102" s="7">
        <v>0.72</v>
      </c>
      <c r="D102" s="7">
        <v>0.29</v>
      </c>
      <c r="E102" s="8" t="s">
        <v>20</v>
      </c>
      <c r="F102" s="7">
        <v>3015</v>
      </c>
      <c r="G102" s="9" t="s">
        <v>23</v>
      </c>
      <c r="H102" s="18" t="s">
        <v>51</v>
      </c>
      <c r="I102" s="8" t="s">
        <v>39</v>
      </c>
      <c r="J102" s="8" t="s">
        <v>27</v>
      </c>
    </row>
    <row r="103" spans="2:10" ht="30.75" thickBot="1">
      <c r="B103" s="6"/>
      <c r="C103" s="7"/>
      <c r="D103" s="7">
        <v>0.43</v>
      </c>
      <c r="E103" s="8" t="s">
        <v>22</v>
      </c>
      <c r="F103" s="7">
        <v>3744</v>
      </c>
      <c r="G103" s="9" t="s">
        <v>93</v>
      </c>
      <c r="H103" s="18" t="s">
        <v>24</v>
      </c>
      <c r="I103" s="8" t="s">
        <v>39</v>
      </c>
      <c r="J103" s="8" t="s">
        <v>27</v>
      </c>
    </row>
    <row r="104" spans="2:10" ht="15.75" thickBot="1">
      <c r="B104" s="6" t="s">
        <v>83</v>
      </c>
      <c r="C104" s="7">
        <v>0.15</v>
      </c>
      <c r="D104" s="7">
        <v>0.15</v>
      </c>
      <c r="E104" s="8" t="s">
        <v>20</v>
      </c>
      <c r="F104" s="7">
        <v>1560</v>
      </c>
      <c r="G104" s="9" t="s">
        <v>23</v>
      </c>
      <c r="H104" s="18" t="s">
        <v>51</v>
      </c>
      <c r="I104" s="8" t="s">
        <v>39</v>
      </c>
      <c r="J104" s="8" t="s">
        <v>27</v>
      </c>
    </row>
    <row r="105" spans="2:10" ht="15.75" thickBot="1">
      <c r="B105" s="6"/>
      <c r="C105" s="7"/>
      <c r="D105" s="7"/>
      <c r="E105" s="9"/>
      <c r="F105" s="7"/>
      <c r="G105" s="9"/>
      <c r="H105" s="18"/>
      <c r="I105" s="8"/>
      <c r="J105" s="8"/>
    </row>
    <row r="106" spans="2:10" ht="15.75" thickBot="1">
      <c r="B106" s="6" t="s">
        <v>85</v>
      </c>
      <c r="C106" s="7">
        <f>SUM(C102:C105)</f>
        <v>0.87</v>
      </c>
      <c r="D106" s="7">
        <f>SUM(D102:D105)</f>
        <v>0.87</v>
      </c>
      <c r="E106" s="9"/>
      <c r="F106" s="7">
        <f>SUM(F102:F105)</f>
        <v>8319</v>
      </c>
      <c r="G106" s="9"/>
      <c r="H106" s="18"/>
      <c r="I106" s="9"/>
      <c r="J106" s="9"/>
    </row>
    <row r="110" ht="15.75" thickBot="1">
      <c r="B110" s="2" t="s">
        <v>84</v>
      </c>
    </row>
    <row r="111" spans="2:8" ht="30.75" thickBot="1">
      <c r="B111" s="3" t="s">
        <v>4</v>
      </c>
      <c r="C111" s="4" t="s">
        <v>3</v>
      </c>
      <c r="D111" s="4" t="s">
        <v>37</v>
      </c>
      <c r="E111" s="4" t="s">
        <v>6</v>
      </c>
      <c r="F111" s="4" t="s">
        <v>38</v>
      </c>
      <c r="G111" s="4" t="s">
        <v>8</v>
      </c>
      <c r="H111" s="4" t="s">
        <v>9</v>
      </c>
    </row>
    <row r="112" spans="2:8" ht="15.75" thickBot="1">
      <c r="B112" s="6" t="s">
        <v>20</v>
      </c>
      <c r="C112" s="7">
        <f>D102+D104</f>
        <v>0.43999999999999995</v>
      </c>
      <c r="D112" s="7">
        <f>F102+F104</f>
        <v>4575</v>
      </c>
      <c r="E112" s="9" t="s">
        <v>23</v>
      </c>
      <c r="F112" s="9" t="s">
        <v>51</v>
      </c>
      <c r="G112" s="8" t="s">
        <v>39</v>
      </c>
      <c r="H112" s="8" t="s">
        <v>27</v>
      </c>
    </row>
    <row r="113" spans="2:8" ht="30.75" thickBot="1">
      <c r="B113" s="6" t="s">
        <v>22</v>
      </c>
      <c r="C113" s="7">
        <f>D103</f>
        <v>0.43</v>
      </c>
      <c r="D113" s="7">
        <v>3744</v>
      </c>
      <c r="E113" s="9" t="s">
        <v>23</v>
      </c>
      <c r="F113" s="9" t="s">
        <v>92</v>
      </c>
      <c r="G113" s="8" t="s">
        <v>39</v>
      </c>
      <c r="H113" s="8" t="s">
        <v>27</v>
      </c>
    </row>
    <row r="114" spans="2:8" ht="15.75" thickBot="1">
      <c r="B114" s="6"/>
      <c r="C114" s="7"/>
      <c r="D114" s="7"/>
      <c r="E114" s="9"/>
      <c r="F114" s="9"/>
      <c r="G114" s="9"/>
      <c r="H114" s="9"/>
    </row>
    <row r="115" spans="2:8" ht="15.75" thickBot="1">
      <c r="B115" s="6"/>
      <c r="C115" s="7"/>
      <c r="D115" s="7"/>
      <c r="E115" s="9"/>
      <c r="F115" s="9"/>
      <c r="G115" s="9"/>
      <c r="H115" s="9"/>
    </row>
    <row r="116" spans="2:8" ht="15.75" thickBot="1">
      <c r="B116" s="6" t="s">
        <v>85</v>
      </c>
      <c r="C116" s="7">
        <f>SUM(C112:C115)</f>
        <v>0.8699999999999999</v>
      </c>
      <c r="D116" s="7">
        <f>SUM(D112:D115)</f>
        <v>8319</v>
      </c>
      <c r="E116" s="9"/>
      <c r="F116" s="9"/>
      <c r="G116" s="9"/>
      <c r="H116" s="9"/>
    </row>
    <row r="119" ht="109.5" customHeight="1"/>
    <row r="120" ht="15.75" thickBot="1">
      <c r="B120" s="2" t="s">
        <v>86</v>
      </c>
    </row>
    <row r="121" spans="2:6" ht="30.75" thickBot="1">
      <c r="B121" s="3" t="s">
        <v>4</v>
      </c>
      <c r="C121" s="4" t="s">
        <v>3</v>
      </c>
      <c r="D121" s="4" t="s">
        <v>37</v>
      </c>
      <c r="E121" s="4" t="s">
        <v>6</v>
      </c>
      <c r="F121" s="4" t="s">
        <v>38</v>
      </c>
    </row>
    <row r="122" spans="2:6" ht="15.75" thickBot="1">
      <c r="B122" s="6" t="s">
        <v>11</v>
      </c>
      <c r="C122" s="7">
        <f>C29+C30+C84+C85</f>
        <v>1.05</v>
      </c>
      <c r="D122" s="7">
        <f>D29+D30+D84+D85</f>
        <v>5564</v>
      </c>
      <c r="E122" s="9" t="s">
        <v>12</v>
      </c>
      <c r="F122" s="9" t="s">
        <v>13</v>
      </c>
    </row>
    <row r="123" spans="2:6" ht="30.75" thickBot="1">
      <c r="B123" s="6" t="s">
        <v>22</v>
      </c>
      <c r="C123" s="7">
        <f>C31+C86+C87+D103</f>
        <v>1.34</v>
      </c>
      <c r="D123" s="7">
        <f>D31+D86+D87+F103</f>
        <v>12734</v>
      </c>
      <c r="E123" s="9" t="s">
        <v>93</v>
      </c>
      <c r="F123" s="9" t="s">
        <v>24</v>
      </c>
    </row>
    <row r="124" spans="2:6" ht="15.75" thickBot="1">
      <c r="B124" s="6" t="s">
        <v>50</v>
      </c>
      <c r="C124" s="7">
        <f>C88</f>
        <v>0.54</v>
      </c>
      <c r="D124" s="7">
        <f>D88</f>
        <v>2466</v>
      </c>
      <c r="E124" s="9" t="s">
        <v>12</v>
      </c>
      <c r="F124" s="9" t="s">
        <v>51</v>
      </c>
    </row>
    <row r="125" spans="2:6" ht="15.75" thickBot="1">
      <c r="B125" s="6" t="s">
        <v>20</v>
      </c>
      <c r="C125" s="7">
        <f>C32+C89+C112</f>
        <v>0.6799999999999999</v>
      </c>
      <c r="D125" s="7">
        <f>D32+D89+D112</f>
        <v>7025</v>
      </c>
      <c r="E125" s="9" t="s">
        <v>23</v>
      </c>
      <c r="F125" s="9" t="s">
        <v>51</v>
      </c>
    </row>
    <row r="126" spans="2:6" ht="15.75" thickBot="1">
      <c r="B126" s="6" t="s">
        <v>40</v>
      </c>
      <c r="C126" s="7">
        <f>C90+C91</f>
        <v>0.29</v>
      </c>
      <c r="D126" s="7">
        <f>D90+D91</f>
        <v>2785</v>
      </c>
      <c r="E126" s="9" t="s">
        <v>23</v>
      </c>
      <c r="F126" s="9" t="s">
        <v>51</v>
      </c>
    </row>
    <row r="127" spans="2:6" ht="15.75" thickBot="1">
      <c r="B127" s="6" t="s">
        <v>68</v>
      </c>
      <c r="C127" s="7">
        <f>C92+C93</f>
        <v>0.14</v>
      </c>
      <c r="D127" s="7">
        <f>D92+D93</f>
        <v>1380</v>
      </c>
      <c r="E127" s="9" t="s">
        <v>23</v>
      </c>
      <c r="F127" s="9" t="s">
        <v>51</v>
      </c>
    </row>
    <row r="128" spans="2:6" ht="15.75" thickBot="1">
      <c r="B128" s="6" t="s">
        <v>75</v>
      </c>
      <c r="C128" s="7">
        <f>C94</f>
        <v>0.3</v>
      </c>
      <c r="D128" s="7">
        <f>D94</f>
        <v>2340</v>
      </c>
      <c r="E128" s="9" t="s">
        <v>23</v>
      </c>
      <c r="F128" s="9" t="s">
        <v>51</v>
      </c>
    </row>
    <row r="129" spans="2:6" ht="15.75" thickBot="1">
      <c r="B129" s="24"/>
      <c r="C129" s="25"/>
      <c r="D129" s="25"/>
      <c r="E129" s="11"/>
      <c r="F129" s="11"/>
    </row>
    <row r="130" spans="2:6" ht="15.75" thickBot="1">
      <c r="B130" s="28" t="s">
        <v>85</v>
      </c>
      <c r="C130" s="29">
        <f>SUM(C122:C129)</f>
        <v>4.34</v>
      </c>
      <c r="D130" s="29">
        <f>SUM(D122:D129)</f>
        <v>34294</v>
      </c>
      <c r="E130" s="28"/>
      <c r="F130" s="28"/>
    </row>
    <row r="131" spans="2:6" ht="15">
      <c r="B131" s="26"/>
      <c r="C131" s="27"/>
      <c r="D131" s="27"/>
      <c r="E131" s="26"/>
      <c r="F131" s="26"/>
    </row>
    <row r="132" ht="15">
      <c r="B132" s="1" t="s">
        <v>96</v>
      </c>
    </row>
    <row r="133" ht="15">
      <c r="B133" s="1" t="s">
        <v>102</v>
      </c>
    </row>
    <row r="134" ht="15">
      <c r="B134" s="1" t="s">
        <v>91</v>
      </c>
    </row>
    <row r="135" ht="15">
      <c r="B135" t="s">
        <v>90</v>
      </c>
    </row>
    <row r="136" ht="15">
      <c r="B136" s="1" t="s">
        <v>103</v>
      </c>
    </row>
    <row r="137" ht="15">
      <c r="B137" s="1"/>
    </row>
    <row r="138" ht="15">
      <c r="B138" s="1"/>
    </row>
    <row r="139" ht="15">
      <c r="B139" s="1"/>
    </row>
  </sheetData>
  <mergeCells count="62"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G40:G41"/>
    <mergeCell ref="G10:G11"/>
    <mergeCell ref="J10:J11"/>
    <mergeCell ref="G12:G13"/>
    <mergeCell ref="J12:J13"/>
    <mergeCell ref="I10:I11"/>
    <mergeCell ref="I12:I13"/>
    <mergeCell ref="B40:B41"/>
    <mergeCell ref="C40:C41"/>
    <mergeCell ref="D40:D41"/>
    <mergeCell ref="E40:E41"/>
    <mergeCell ref="F40:F41"/>
    <mergeCell ref="I46:I47"/>
    <mergeCell ref="J46:J47"/>
    <mergeCell ref="B48:B49"/>
    <mergeCell ref="C48:C49"/>
    <mergeCell ref="D48:D49"/>
    <mergeCell ref="E48:E49"/>
    <mergeCell ref="F48:F49"/>
    <mergeCell ref="G48:G49"/>
    <mergeCell ref="I48:I49"/>
    <mergeCell ref="J48:J49"/>
    <mergeCell ref="B46:B47"/>
    <mergeCell ref="C46:C47"/>
    <mergeCell ref="D46:D47"/>
    <mergeCell ref="E46:E47"/>
    <mergeCell ref="F46:F47"/>
    <mergeCell ref="G46:G47"/>
    <mergeCell ref="I50:I51"/>
    <mergeCell ref="J50:J51"/>
    <mergeCell ref="B55:B56"/>
    <mergeCell ref="C55:C56"/>
    <mergeCell ref="D55:D56"/>
    <mergeCell ref="E55:E56"/>
    <mergeCell ref="F55:F56"/>
    <mergeCell ref="G55:G56"/>
    <mergeCell ref="H55:H56"/>
    <mergeCell ref="J55:J56"/>
    <mergeCell ref="B50:B51"/>
    <mergeCell ref="C50:C51"/>
    <mergeCell ref="D50:D51"/>
    <mergeCell ref="E50:E51"/>
    <mergeCell ref="F50:F51"/>
    <mergeCell ref="G50:G51"/>
    <mergeCell ref="I59:I60"/>
    <mergeCell ref="J59:J60"/>
    <mergeCell ref="B59:B60"/>
    <mergeCell ref="C59:C60"/>
    <mergeCell ref="D59:D60"/>
    <mergeCell ref="E59:E60"/>
    <mergeCell ref="F59:F60"/>
    <mergeCell ref="G59:G6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Lenka Pospíchalová</cp:lastModifiedBy>
  <cp:lastPrinted>2019-01-06T10:55:57Z</cp:lastPrinted>
  <dcterms:created xsi:type="dcterms:W3CDTF">2019-01-05T15:44:58Z</dcterms:created>
  <dcterms:modified xsi:type="dcterms:W3CDTF">2019-01-28T08:17:06Z</dcterms:modified>
  <cp:category/>
  <cp:version/>
  <cp:contentType/>
  <cp:contentStatus/>
</cp:coreProperties>
</file>