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scheb-my.sharepoint.com/personal/chval_iss-cheb_cz/Documents/Veřejné zakázky/ISŠ Počítačová technika/2026/PC CAD/"/>
    </mc:Choice>
  </mc:AlternateContent>
  <xr:revisionPtr revIDLastSave="2" documentId="8_{38D66151-E435-48DF-B09D-EC4BD394DEBD}" xr6:coauthVersionLast="47" xr6:coauthVersionMax="47" xr10:uidLastSave="{A76BDC3F-5472-45C0-B4FB-1F457B44B00A}"/>
  <bookViews>
    <workbookView xWindow="45960" yWindow="-120" windowWidth="38640" windowHeight="21120" xr2:uid="{F221F9AD-17F7-4FDB-888E-2E07BE50B600}"/>
  </bookViews>
  <sheets>
    <sheet name="Parametry zakázky" sheetId="1" r:id="rId1"/>
  </sheets>
  <definedNames>
    <definedName name="_xlnm._FilterDatabase" localSheetId="0" hidden="1">'Parametry zakázky'!$B$5:$E$5</definedName>
    <definedName name="_xlnm.Print_Area" localSheetId="0">'Parametry zakázky'!$A$1:$H$85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6" i="1" l="1"/>
  <c r="E54" i="1"/>
  <c r="G54" i="1" s="1"/>
  <c r="G32" i="1"/>
  <c r="G7" i="1"/>
  <c r="G68" i="1" s="1"/>
  <c r="G69" i="1" l="1"/>
  <c r="G71" i="1"/>
</calcChain>
</file>

<file path=xl/sharedStrings.xml><?xml version="1.0" encoding="utf-8"?>
<sst xmlns="http://schemas.openxmlformats.org/spreadsheetml/2006/main" count="128" uniqueCount="127">
  <si>
    <t>Specifikace zakázky - Krycí list</t>
  </si>
  <si>
    <t>2026002/EKO</t>
  </si>
  <si>
    <t>ID</t>
  </si>
  <si>
    <t>Technické požadavky</t>
  </si>
  <si>
    <t>Počet MJ</t>
  </si>
  <si>
    <t>Cena za MJ
bez DPH</t>
  </si>
  <si>
    <t>Cena za položku
bez DPH</t>
  </si>
  <si>
    <t>A</t>
  </si>
  <si>
    <t>B</t>
  </si>
  <si>
    <t>C</t>
  </si>
  <si>
    <t>D</t>
  </si>
  <si>
    <t>E</t>
  </si>
  <si>
    <t>Základní technické údaje</t>
  </si>
  <si>
    <t>Minimální technické požadavky</t>
  </si>
  <si>
    <r>
      <t xml:space="preserve">Nabídka účastníka
</t>
    </r>
    <r>
      <rPr>
        <sz val="8"/>
        <color theme="1"/>
        <rFont val="Arial Narrow"/>
        <family val="2"/>
        <charset val="238"/>
      </rPr>
      <t>(značka, typ, tech. parametry nabídky)</t>
    </r>
  </si>
  <si>
    <t>Splněno
ANO - NE</t>
  </si>
  <si>
    <t>PC sestava</t>
  </si>
  <si>
    <t>Stolní počítač pro výuku 3D modelování, tvorbu sestav a výkresové dokumentace v CAD aplikacích. Požadavky reflektují nutnost plynulé práce se středně velkými sestavami a předpokládanou životnost sestav minimálně 5 let.</t>
  </si>
  <si>
    <t>Základní deska:</t>
  </si>
  <si>
    <t xml:space="preserve">socket aktuální platformy, podpora DDR5 </t>
  </si>
  <si>
    <t xml:space="preserve">min. 1× M.2 NVMe slot </t>
  </si>
  <si>
    <t xml:space="preserve">min. 4× USB (zadní panel) </t>
  </si>
  <si>
    <t xml:space="preserve">min. 1× LAN 1 Gb/s </t>
  </si>
  <si>
    <t xml:space="preserve">Procesor: </t>
  </si>
  <si>
    <t xml:space="preserve">min. 6 jader / 12 vláken </t>
  </si>
  <si>
    <t>min 24400 bodů dle www.cpubenchmark.net ke dni 27.3.2026</t>
  </si>
  <si>
    <t xml:space="preserve">boost frekvence min. 4,2 GHz </t>
  </si>
  <si>
    <t xml:space="preserve">Operační paměť: </t>
  </si>
  <si>
    <t xml:space="preserve">min. 16 GB DDR5 </t>
  </si>
  <si>
    <t xml:space="preserve">frekvence min. 5600 MHz </t>
  </si>
  <si>
    <t xml:space="preserve">Úložiště: </t>
  </si>
  <si>
    <t xml:space="preserve">SSD NVMe </t>
  </si>
  <si>
    <t xml:space="preserve">min. 512 GB </t>
  </si>
  <si>
    <t xml:space="preserve">PCIe Gen4 nebo novější </t>
  </si>
  <si>
    <t xml:space="preserve">Grafická karta: </t>
  </si>
  <si>
    <t xml:space="preserve">dedikovaná </t>
  </si>
  <si>
    <t xml:space="preserve">min. 8 GB VRAM </t>
  </si>
  <si>
    <t xml:space="preserve">podpora DirectX 12 nebo vyšší </t>
  </si>
  <si>
    <t xml:space="preserve">min. 1× HDMI nebo DisplayPort </t>
  </si>
  <si>
    <t>min. 17 000 bodů PassMark G3D Mark ; nebo ekvivalentní výkon grafické karty třídy RTX 5050</t>
  </si>
  <si>
    <t xml:space="preserve">Skříň: </t>
  </si>
  <si>
    <t xml:space="preserve">mini tower / mATX, min. 2× USB 3.0, 1x 3.5mm jack (mikrofon), 1x 3.5mm jack (sluchátka) na čelním panelu </t>
  </si>
  <si>
    <t xml:space="preserve">Napájecí zdroj: </t>
  </si>
  <si>
    <t xml:space="preserve">min. 550 W, ATX 3.0, účinnost min. 80 PLUS Bronze </t>
  </si>
  <si>
    <t xml:space="preserve">Operační systém: </t>
  </si>
  <si>
    <t>Windows 11 Pro / Edu</t>
  </si>
  <si>
    <t xml:space="preserve">64-bit </t>
  </si>
  <si>
    <t xml:space="preserve">česká lokalizace </t>
  </si>
  <si>
    <t xml:space="preserve">instalovaný a aktivovaný </t>
  </si>
  <si>
    <t>Monitor</t>
  </si>
  <si>
    <t>Typ panelu:</t>
  </si>
  <si>
    <t xml:space="preserve">IPS </t>
  </si>
  <si>
    <t xml:space="preserve">Podsvícení: </t>
  </si>
  <si>
    <t xml:space="preserve">LED </t>
  </si>
  <si>
    <t xml:space="preserve">Úhlopříčka: </t>
  </si>
  <si>
    <t xml:space="preserve">min. 24" </t>
  </si>
  <si>
    <t xml:space="preserve">Rozlišení: </t>
  </si>
  <si>
    <t xml:space="preserve">min. 1920 × 1080 (Full HD) </t>
  </si>
  <si>
    <t xml:space="preserve">Poměr stran: </t>
  </si>
  <si>
    <t xml:space="preserve">Obnovovací frekvence: </t>
  </si>
  <si>
    <t xml:space="preserve">min. 100 Hz </t>
  </si>
  <si>
    <t xml:space="preserve">Odezva: </t>
  </si>
  <si>
    <t xml:space="preserve">max. 5 ms (GTG) </t>
  </si>
  <si>
    <t xml:space="preserve">Jas: </t>
  </si>
  <si>
    <t xml:space="preserve">min. 250 cd/m² </t>
  </si>
  <si>
    <t xml:space="preserve">Kontrastní poměr: </t>
  </si>
  <si>
    <t xml:space="preserve">min. 1000:1 (typický) </t>
  </si>
  <si>
    <t xml:space="preserve">Pozorovací úhly: </t>
  </si>
  <si>
    <t xml:space="preserve">min. 178° horizontálně / 178° vertikálně </t>
  </si>
  <si>
    <t xml:space="preserve">Barevná hloubka: </t>
  </si>
  <si>
    <t xml:space="preserve">min. 16,7 milionu barev </t>
  </si>
  <si>
    <t xml:space="preserve">Funkce: </t>
  </si>
  <si>
    <t xml:space="preserve">Flicker Free nebo ekvivalentní technologie pro omezení blikání </t>
  </si>
  <si>
    <t>Konektivita</t>
  </si>
  <si>
    <t xml:space="preserve">min. 1× HDMI (verze min. 1.4) </t>
  </si>
  <si>
    <t xml:space="preserve">min. 1× analogový vstup (D-Sub/VGA) </t>
  </si>
  <si>
    <t xml:space="preserve">Napájení: </t>
  </si>
  <si>
    <t xml:space="preserve">100–240 V AC </t>
  </si>
  <si>
    <t xml:space="preserve">Spotřeba: </t>
  </si>
  <si>
    <t xml:space="preserve">max. 15 W (typická) </t>
  </si>
  <si>
    <t xml:space="preserve">Spotřeba v pohotovostním režimu: </t>
  </si>
  <si>
    <t xml:space="preserve">max. 0,5 W </t>
  </si>
  <si>
    <t xml:space="preserve">Podpora VESA montáže: </t>
  </si>
  <si>
    <t xml:space="preserve">100 × 100 mm </t>
  </si>
  <si>
    <t xml:space="preserve">Naklápění: </t>
  </si>
  <si>
    <t xml:space="preserve">min. v rozsahu cca -2° až +20° </t>
  </si>
  <si>
    <t>Provedení</t>
  </si>
  <si>
    <t xml:space="preserve">Provedení se stojanem </t>
  </si>
  <si>
    <t xml:space="preserve">Barva: </t>
  </si>
  <si>
    <t xml:space="preserve">černá nebo obdobná neutrální </t>
  </si>
  <si>
    <t>Další příslušenství</t>
  </si>
  <si>
    <t>Klávesnice</t>
  </si>
  <si>
    <t>drátová, bez podsvícení, vyklápěcí nožičky, Plug &amp; Play, česká lokalizace kláves, délka kabelu min. 150 cm</t>
  </si>
  <si>
    <t>Myš optická</t>
  </si>
  <si>
    <t>min. 3 tlačítka vč. scrollovacího tl.</t>
  </si>
  <si>
    <t xml:space="preserve">Záruční doba </t>
  </si>
  <si>
    <t>minimálně 2 roky u výrobce</t>
  </si>
  <si>
    <t>Další požadavky zadavatele</t>
  </si>
  <si>
    <t xml:space="preserve">Zadavatel nepřipouští dodání repasovaných, použitých nebo jakkoliv obnovovaných zařízení. Veškeré komponenty musí být nové, nepoužité. </t>
  </si>
  <si>
    <t xml:space="preserve">Zadavatel nepřipouští dodání zařízení složených z již dříve používaných nebo repasovaných dílů. </t>
  </si>
  <si>
    <t xml:space="preserve">Zadavatel nepřipouští dodání operačního systému z druhotné distribuce, přeprodeje licencí nebo jiných forem neoriginálního licencování. Licence musí být nová, legálně nabytá a určená pro prvotní instalaci. </t>
  </si>
  <si>
    <t xml:space="preserve">Zadavatel nepřipouští použití externích adaptérů, redukcí nebo rozšiřujících prvků (např. USB huby, externí síťové karty, externí grafické adaptéry apod.) za účelem splnění požadovaných technických parametrů. </t>
  </si>
  <si>
    <t xml:space="preserve">Veškeré požadované porty a rozhraní musí být integrovány přímo na základní desce nebo grafické kartě. </t>
  </si>
  <si>
    <t xml:space="preserve">Zadavatel nepřipouští řešení, která by byla omezena proprietárními prvky znemožňujícími standardní servis, rozšíření nebo výměnu komponent. </t>
  </si>
  <si>
    <t xml:space="preserve">Zařízení musí být plně funkční bez nutnosti dokupování dalších komponent nebo příslušenství. </t>
  </si>
  <si>
    <t>Dodavatel odpovídá za plnou kompatibilitu všech komponent a za stabilní provoz sestavy.</t>
  </si>
  <si>
    <t>Cena celkem bez DPH</t>
  </si>
  <si>
    <t>DPH 21%</t>
  </si>
  <si>
    <t>Zaokrouhlení</t>
  </si>
  <si>
    <t>Cena celkem s DPH</t>
  </si>
  <si>
    <t>Identifikační údaje účastníka</t>
  </si>
  <si>
    <t>Účastník, sídlo:</t>
  </si>
  <si>
    <t>IČO / DIČ:</t>
  </si>
  <si>
    <t>Oprávněná osoba, funkce:</t>
  </si>
  <si>
    <t>Kontaktní osoba, tel. mail:</t>
  </si>
  <si>
    <t>Čestně prohlašuji a svým podpisem stvrzuji, že:</t>
  </si>
  <si>
    <t>a)</t>
  </si>
  <si>
    <t>neexistují zákonné překážky v mé účasti ve veřejných soutěžích ve smyslu zákona o zadávání veřejných zakázek</t>
  </si>
  <si>
    <t>b)</t>
  </si>
  <si>
    <t>souhlasím se zadáním a podmínkami tohoto zadávacího řízení</t>
  </si>
  <si>
    <t>c)</t>
  </si>
  <si>
    <t>veškeré výše uvedené informace v této nabídce jsou úplné a pravdivé</t>
  </si>
  <si>
    <t>V ____________________ dne ______2026</t>
  </si>
  <si>
    <t>razítko a podpis účastníka</t>
  </si>
  <si>
    <t>Poznámka:</t>
  </si>
  <si>
    <t>Nákup 35 ks stolních počítačů pro výuku 3D modelování</t>
  </si>
  <si>
    <t>Účastník vyplní barevně označená pole ve sloupci "E-F" konkrétně číselně a slovně uvede parametry jím nabízeného produktu. Ve sloupci "F" uchazeč uvede nabízenou cenu. K vyplněné tabulce uchazeč přiloží snímky nebo produktové či katalogové listy nabízeného produktu.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</si>
</sst>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theme="1"/>
      <name val="Arial Narrow"/>
    </font>
    <font>
      <sz val="10"/>
      <color theme="1"/>
      <name val="Arial Narrow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</fills>
  <borders count="6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double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top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6" fillId="0" borderId="19" xfId="0" applyFont="1" applyBorder="1" applyAlignment="1">
      <alignment horizontal="center" vertical="top"/>
    </xf>
    <xf numFmtId="0" fontId="6" fillId="0" borderId="20" xfId="0" applyFont="1" applyBorder="1" applyAlignment="1">
      <alignment vertical="top"/>
    </xf>
    <xf numFmtId="0" fontId="10" fillId="0" borderId="22" xfId="1" applyNumberFormat="1" applyFont="1" applyBorder="1" applyAlignment="1">
      <alignment horizontal="center" vertical="top"/>
    </xf>
    <xf numFmtId="164" fontId="10" fillId="3" borderId="23" xfId="1" applyFont="1" applyFill="1" applyBorder="1" applyAlignment="1">
      <alignment horizontal="right" vertical="top"/>
    </xf>
    <xf numFmtId="44" fontId="6" fillId="0" borderId="24" xfId="2" applyFont="1" applyBorder="1" applyAlignment="1">
      <alignment horizontal="left" vertical="top"/>
    </xf>
    <xf numFmtId="0" fontId="6" fillId="0" borderId="25" xfId="0" applyFont="1" applyBorder="1" applyAlignment="1">
      <alignment vertical="top"/>
    </xf>
    <xf numFmtId="0" fontId="4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10" fillId="0" borderId="33" xfId="1" applyNumberFormat="1" applyFont="1" applyBorder="1" applyAlignment="1">
      <alignment vertical="top"/>
    </xf>
    <xf numFmtId="0" fontId="4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10" fillId="3" borderId="36" xfId="1" applyNumberFormat="1" applyFont="1" applyFill="1" applyBorder="1" applyAlignment="1">
      <alignment vertical="top"/>
    </xf>
    <xf numFmtId="0" fontId="10" fillId="3" borderId="35" xfId="1" applyNumberFormat="1" applyFont="1" applyFill="1" applyBorder="1" applyAlignment="1">
      <alignment vertical="top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top" wrapText="1"/>
    </xf>
    <xf numFmtId="20" fontId="9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38" xfId="0" applyFont="1" applyBorder="1" applyAlignment="1">
      <alignment vertical="top"/>
    </xf>
    <xf numFmtId="0" fontId="4" fillId="0" borderId="39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10" fillId="0" borderId="42" xfId="1" applyNumberFormat="1" applyFont="1" applyBorder="1" applyAlignment="1">
      <alignment vertical="top"/>
    </xf>
    <xf numFmtId="0" fontId="12" fillId="0" borderId="21" xfId="0" applyFont="1" applyBorder="1" applyAlignment="1">
      <alignment vertical="top"/>
    </xf>
    <xf numFmtId="0" fontId="10" fillId="0" borderId="25" xfId="0" applyFont="1" applyBorder="1" applyAlignment="1">
      <alignment horizontal="center" vertical="top"/>
    </xf>
    <xf numFmtId="0" fontId="4" fillId="0" borderId="34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4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21" xfId="0" applyFont="1" applyBorder="1" applyAlignment="1">
      <alignment vertical="top"/>
    </xf>
    <xf numFmtId="0" fontId="13" fillId="0" borderId="46" xfId="0" applyFont="1" applyBorder="1" applyAlignment="1">
      <alignment horizontal="center" vertical="top"/>
    </xf>
    <xf numFmtId="0" fontId="13" fillId="0" borderId="52" xfId="0" applyFont="1" applyBorder="1" applyAlignment="1">
      <alignment horizontal="center" vertical="top"/>
    </xf>
    <xf numFmtId="44" fontId="6" fillId="0" borderId="57" xfId="0" applyNumberFormat="1" applyFont="1" applyBorder="1" applyAlignment="1">
      <alignment horizontal="left" vertical="center"/>
    </xf>
    <xf numFmtId="44" fontId="10" fillId="0" borderId="60" xfId="0" applyNumberFormat="1" applyFont="1" applyBorder="1" applyAlignment="1">
      <alignment horizontal="left" vertical="center"/>
    </xf>
    <xf numFmtId="44" fontId="6" fillId="0" borderId="63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/>
    <xf numFmtId="0" fontId="9" fillId="0" borderId="0" xfId="0" applyFo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5" fillId="0" borderId="65" xfId="0" applyFont="1" applyBorder="1" applyAlignment="1">
      <alignment horizont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9" fillId="3" borderId="0" xfId="0" applyFont="1" applyFill="1" applyAlignment="1">
      <alignment horizontal="left" vertical="top" wrapText="1"/>
    </xf>
    <xf numFmtId="0" fontId="15" fillId="3" borderId="64" xfId="0" applyFont="1" applyFill="1" applyBorder="1" applyAlignment="1">
      <alignment horizontal="center"/>
    </xf>
    <xf numFmtId="0" fontId="15" fillId="2" borderId="61" xfId="0" applyFont="1" applyFill="1" applyBorder="1" applyAlignment="1">
      <alignment horizontal="right" vertical="center" indent="2"/>
    </xf>
    <xf numFmtId="0" fontId="15" fillId="2" borderId="62" xfId="0" applyFont="1" applyFill="1" applyBorder="1" applyAlignment="1">
      <alignment horizontal="right" vertical="center" indent="2"/>
    </xf>
    <xf numFmtId="0" fontId="9" fillId="3" borderId="0" xfId="0" applyFont="1" applyFill="1" applyAlignment="1">
      <alignment vertical="center" wrapText="1"/>
    </xf>
    <xf numFmtId="0" fontId="8" fillId="0" borderId="34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15" fillId="2" borderId="55" xfId="0" applyFont="1" applyFill="1" applyBorder="1" applyAlignment="1">
      <alignment horizontal="right" vertical="center" indent="2"/>
    </xf>
    <xf numFmtId="0" fontId="15" fillId="2" borderId="56" xfId="0" applyFont="1" applyFill="1" applyBorder="1" applyAlignment="1">
      <alignment horizontal="right" vertical="center" indent="2"/>
    </xf>
    <xf numFmtId="0" fontId="9" fillId="0" borderId="58" xfId="0" applyFont="1" applyBorder="1" applyAlignment="1">
      <alignment horizontal="right" vertical="center" indent="2"/>
    </xf>
    <xf numFmtId="0" fontId="9" fillId="0" borderId="59" xfId="0" applyFont="1" applyBorder="1" applyAlignment="1">
      <alignment horizontal="right" vertical="center" indent="2"/>
    </xf>
    <xf numFmtId="0" fontId="10" fillId="3" borderId="43" xfId="1" applyNumberFormat="1" applyFont="1" applyFill="1" applyBorder="1" applyAlignment="1">
      <alignment vertical="top"/>
    </xf>
    <xf numFmtId="0" fontId="10" fillId="3" borderId="44" xfId="1" applyNumberFormat="1" applyFont="1" applyFill="1" applyBorder="1" applyAlignment="1">
      <alignment vertical="top"/>
    </xf>
    <xf numFmtId="0" fontId="10" fillId="3" borderId="45" xfId="1" applyNumberFormat="1" applyFont="1" applyFill="1" applyBorder="1" applyAlignment="1">
      <alignment vertical="top"/>
    </xf>
    <xf numFmtId="0" fontId="10" fillId="3" borderId="21" xfId="1" applyNumberFormat="1" applyFont="1" applyFill="1" applyBorder="1" applyAlignment="1">
      <alignment vertical="top"/>
    </xf>
    <xf numFmtId="0" fontId="13" fillId="0" borderId="47" xfId="0" applyFont="1" applyBorder="1" applyAlignment="1">
      <alignment vertical="top"/>
    </xf>
    <xf numFmtId="0" fontId="13" fillId="0" borderId="48" xfId="0" applyFont="1" applyBorder="1" applyAlignment="1">
      <alignment vertical="top"/>
    </xf>
    <xf numFmtId="0" fontId="14" fillId="3" borderId="49" xfId="1" applyNumberFormat="1" applyFont="1" applyFill="1" applyBorder="1" applyAlignment="1">
      <alignment horizontal="center" vertical="top"/>
    </xf>
    <xf numFmtId="0" fontId="14" fillId="3" borderId="50" xfId="1" applyNumberFormat="1" applyFont="1" applyFill="1" applyBorder="1" applyAlignment="1">
      <alignment horizontal="center" vertical="top"/>
    </xf>
    <xf numFmtId="0" fontId="14" fillId="3" borderId="51" xfId="1" applyNumberFormat="1" applyFont="1" applyFill="1" applyBorder="1" applyAlignment="1">
      <alignment horizontal="center" vertical="top"/>
    </xf>
    <xf numFmtId="0" fontId="14" fillId="3" borderId="43" xfId="1" applyNumberFormat="1" applyFont="1" applyFill="1" applyBorder="1" applyAlignment="1">
      <alignment horizontal="center" vertical="top"/>
    </xf>
    <xf numFmtId="0" fontId="14" fillId="3" borderId="0" xfId="1" applyNumberFormat="1" applyFont="1" applyFill="1" applyBorder="1" applyAlignment="1">
      <alignment horizontal="center" vertical="top"/>
    </xf>
    <xf numFmtId="0" fontId="14" fillId="3" borderId="33" xfId="1" applyNumberFormat="1" applyFont="1" applyFill="1" applyBorder="1" applyAlignment="1">
      <alignment horizontal="center" vertical="top"/>
    </xf>
    <xf numFmtId="0" fontId="14" fillId="3" borderId="53" xfId="1" applyNumberFormat="1" applyFont="1" applyFill="1" applyBorder="1" applyAlignment="1">
      <alignment horizontal="center" vertical="top"/>
    </xf>
    <xf numFmtId="0" fontId="14" fillId="3" borderId="54" xfId="1" applyNumberFormat="1" applyFont="1" applyFill="1" applyBorder="1" applyAlignment="1">
      <alignment horizontal="center" vertical="top"/>
    </xf>
    <xf numFmtId="0" fontId="14" fillId="3" borderId="42" xfId="1" applyNumberFormat="1" applyFont="1" applyFill="1" applyBorder="1" applyAlignment="1">
      <alignment horizontal="center" vertical="top"/>
    </xf>
    <xf numFmtId="0" fontId="10" fillId="3" borderId="36" xfId="1" applyNumberFormat="1" applyFont="1" applyFill="1" applyBorder="1" applyAlignment="1">
      <alignment vertical="top"/>
    </xf>
    <xf numFmtId="0" fontId="10" fillId="3" borderId="35" xfId="1" applyNumberFormat="1" applyFont="1" applyFill="1" applyBorder="1" applyAlignment="1">
      <alignment vertical="top"/>
    </xf>
    <xf numFmtId="0" fontId="10" fillId="3" borderId="41" xfId="1" applyNumberFormat="1" applyFont="1" applyFill="1" applyBorder="1" applyAlignment="1">
      <alignment vertical="top"/>
    </xf>
    <xf numFmtId="0" fontId="10" fillId="3" borderId="40" xfId="1" applyNumberFormat="1" applyFont="1" applyFill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10" fillId="3" borderId="37" xfId="1" applyNumberFormat="1" applyFont="1" applyFill="1" applyBorder="1" applyAlignment="1">
      <alignment vertical="top"/>
    </xf>
    <xf numFmtId="0" fontId="10" fillId="3" borderId="30" xfId="1" applyNumberFormat="1" applyFont="1" applyFill="1" applyBorder="1" applyAlignment="1">
      <alignment vertical="top"/>
    </xf>
    <xf numFmtId="49" fontId="11" fillId="4" borderId="26" xfId="0" applyNumberFormat="1" applyFont="1" applyFill="1" applyBorder="1" applyAlignment="1">
      <alignment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vertical="center" wrapText="1"/>
    </xf>
    <xf numFmtId="0" fontId="10" fillId="3" borderId="31" xfId="1" applyNumberFormat="1" applyFont="1" applyFill="1" applyBorder="1" applyAlignment="1">
      <alignment vertical="top"/>
    </xf>
    <xf numFmtId="0" fontId="10" fillId="3" borderId="32" xfId="1" applyNumberFormat="1" applyFont="1" applyFill="1" applyBorder="1" applyAlignment="1">
      <alignment vertical="top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7" xfId="1" applyNumberFormat="1" applyFont="1" applyBorder="1" applyAlignment="1">
      <alignment horizontal="center" vertical="center" wrapText="1"/>
    </xf>
    <xf numFmtId="0" fontId="7" fillId="0" borderId="16" xfId="1" applyNumberFormat="1" applyFont="1" applyBorder="1" applyAlignment="1">
      <alignment horizontal="center" vertical="center" wrapText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296B-B739-4705-A993-36C1C0CC4E7D}">
  <sheetPr>
    <pageSetUpPr fitToPage="1"/>
  </sheetPr>
  <dimension ref="B1:K87"/>
  <sheetViews>
    <sheetView tabSelected="1" topLeftCell="A49" zoomScale="120" zoomScaleNormal="120" workbookViewId="0">
      <selection activeCell="M60" sqref="M60"/>
    </sheetView>
  </sheetViews>
  <sheetFormatPr defaultColWidth="9.1328125" defaultRowHeight="17.25" customHeight="1" x14ac:dyDescent="0.45"/>
  <cols>
    <col min="1" max="1" width="2.33203125" style="34" customWidth="1"/>
    <col min="2" max="2" width="3" style="60" customWidth="1"/>
    <col min="3" max="3" width="20.86328125" style="60" customWidth="1"/>
    <col min="4" max="4" width="31.796875" style="60" customWidth="1"/>
    <col min="5" max="5" width="4.6640625" style="34" customWidth="1"/>
    <col min="6" max="6" width="20.19921875" style="34" customWidth="1"/>
    <col min="7" max="7" width="13.33203125" style="34" customWidth="1"/>
    <col min="8" max="8" width="2.33203125" style="34" customWidth="1"/>
    <col min="9" max="9" width="9.1328125" style="34"/>
    <col min="10" max="10" width="27.53125" style="34" customWidth="1"/>
    <col min="11" max="11" width="33.6640625" style="34" customWidth="1"/>
    <col min="12" max="16384" width="9.1328125" style="34"/>
  </cols>
  <sheetData>
    <row r="1" spans="2:8" customFormat="1" ht="23" customHeight="1" x14ac:dyDescent="0.75">
      <c r="B1" s="105" t="s">
        <v>0</v>
      </c>
      <c r="C1" s="105"/>
      <c r="D1" s="105"/>
      <c r="E1" s="105"/>
      <c r="F1" s="105"/>
      <c r="G1" s="105"/>
    </row>
    <row r="2" spans="2:8" s="1" customFormat="1" ht="29.45" customHeight="1" x14ac:dyDescent="0.65">
      <c r="B2" s="106" t="s">
        <v>125</v>
      </c>
      <c r="C2" s="106"/>
      <c r="D2" s="106"/>
      <c r="E2" s="106"/>
      <c r="F2" s="106"/>
      <c r="G2" s="106"/>
    </row>
    <row r="3" spans="2:8" s="1" customFormat="1" ht="25.5" customHeight="1" thickBot="1" x14ac:dyDescent="0.5">
      <c r="B3" s="107" t="s">
        <v>1</v>
      </c>
      <c r="C3" s="107"/>
      <c r="D3" s="107"/>
      <c r="E3" s="107"/>
      <c r="F3" s="107"/>
      <c r="G3" s="107"/>
      <c r="H3" s="2"/>
    </row>
    <row r="4" spans="2:8" customFormat="1" ht="30.75" customHeight="1" thickTop="1" x14ac:dyDescent="0.45">
      <c r="B4" s="3" t="s">
        <v>2</v>
      </c>
      <c r="C4" s="108" t="s">
        <v>3</v>
      </c>
      <c r="D4" s="109"/>
      <c r="E4" s="4" t="s">
        <v>4</v>
      </c>
      <c r="F4" s="5" t="s">
        <v>5</v>
      </c>
      <c r="G4" s="6" t="s">
        <v>6</v>
      </c>
      <c r="H4" s="7"/>
    </row>
    <row r="5" spans="2:8" customFormat="1" ht="12.75" customHeight="1" thickBot="1" x14ac:dyDescent="0.5">
      <c r="B5" s="8" t="s">
        <v>7</v>
      </c>
      <c r="C5" s="110" t="s">
        <v>8</v>
      </c>
      <c r="D5" s="111"/>
      <c r="E5" s="9" t="s">
        <v>9</v>
      </c>
      <c r="F5" s="10" t="s">
        <v>10</v>
      </c>
      <c r="G5" s="11" t="s">
        <v>11</v>
      </c>
      <c r="H5" s="7"/>
    </row>
    <row r="6" spans="2:8" s="16" customFormat="1" ht="29.25" customHeight="1" thickBot="1" x14ac:dyDescent="0.5">
      <c r="B6" s="12"/>
      <c r="C6" s="13" t="s">
        <v>12</v>
      </c>
      <c r="D6" s="14" t="s">
        <v>13</v>
      </c>
      <c r="E6" s="112" t="s">
        <v>14</v>
      </c>
      <c r="F6" s="113"/>
      <c r="G6" s="15" t="s">
        <v>15</v>
      </c>
    </row>
    <row r="7" spans="2:8" s="16" customFormat="1" ht="14.25" customHeight="1" thickBot="1" x14ac:dyDescent="0.5">
      <c r="B7" s="17">
        <v>1</v>
      </c>
      <c r="C7" s="96" t="s">
        <v>16</v>
      </c>
      <c r="D7" s="97"/>
      <c r="E7" s="19">
        <v>35</v>
      </c>
      <c r="F7" s="20"/>
      <c r="G7" s="21">
        <f>E7*F5:F7</f>
        <v>0</v>
      </c>
    </row>
    <row r="8" spans="2:8" s="16" customFormat="1" ht="24.6" customHeight="1" thickBot="1" x14ac:dyDescent="0.5">
      <c r="B8" s="22"/>
      <c r="C8" s="100" t="s">
        <v>17</v>
      </c>
      <c r="D8" s="101"/>
      <c r="E8" s="101"/>
      <c r="F8" s="101"/>
      <c r="G8" s="102"/>
    </row>
    <row r="9" spans="2:8" s="16" customFormat="1" ht="12.6" customHeight="1" x14ac:dyDescent="0.45">
      <c r="B9" s="12"/>
      <c r="C9" s="23" t="s">
        <v>18</v>
      </c>
      <c r="D9" s="24" t="s">
        <v>19</v>
      </c>
      <c r="E9" s="103"/>
      <c r="F9" s="104"/>
      <c r="G9" s="25"/>
    </row>
    <row r="10" spans="2:8" s="16" customFormat="1" ht="12.6" customHeight="1" x14ac:dyDescent="0.45">
      <c r="B10" s="12"/>
      <c r="C10" s="26"/>
      <c r="D10" s="27" t="s">
        <v>20</v>
      </c>
      <c r="E10" s="92"/>
      <c r="F10" s="93"/>
      <c r="G10" s="25"/>
    </row>
    <row r="11" spans="2:8" s="16" customFormat="1" ht="12.6" customHeight="1" x14ac:dyDescent="0.45">
      <c r="B11" s="12"/>
      <c r="C11" s="26"/>
      <c r="D11" s="27" t="s">
        <v>21</v>
      </c>
      <c r="E11" s="92"/>
      <c r="F11" s="93"/>
      <c r="G11" s="25"/>
    </row>
    <row r="12" spans="2:8" s="16" customFormat="1" ht="12.6" customHeight="1" x14ac:dyDescent="0.45">
      <c r="B12" s="12"/>
      <c r="C12" s="26"/>
      <c r="D12" s="27" t="s">
        <v>22</v>
      </c>
      <c r="E12" s="92"/>
      <c r="F12" s="93"/>
      <c r="G12" s="25"/>
    </row>
    <row r="13" spans="2:8" s="16" customFormat="1" ht="12.6" customHeight="1" x14ac:dyDescent="0.45">
      <c r="B13" s="12"/>
      <c r="C13" s="26" t="s">
        <v>23</v>
      </c>
      <c r="D13" s="27" t="s">
        <v>24</v>
      </c>
      <c r="E13" s="28"/>
      <c r="F13" s="29"/>
      <c r="G13" s="25"/>
    </row>
    <row r="14" spans="2:8" s="16" customFormat="1" ht="22.8" customHeight="1" x14ac:dyDescent="0.45">
      <c r="B14" s="12"/>
      <c r="C14" s="26"/>
      <c r="D14" s="27" t="s">
        <v>25</v>
      </c>
      <c r="E14" s="28"/>
      <c r="F14" s="29"/>
      <c r="G14" s="25"/>
    </row>
    <row r="15" spans="2:8" s="16" customFormat="1" ht="12.6" customHeight="1" x14ac:dyDescent="0.45">
      <c r="B15" s="12"/>
      <c r="C15" s="26"/>
      <c r="D15" s="27" t="s">
        <v>26</v>
      </c>
      <c r="E15" s="92"/>
      <c r="F15" s="93"/>
      <c r="G15" s="25"/>
    </row>
    <row r="16" spans="2:8" s="16" customFormat="1" ht="12.6" customHeight="1" x14ac:dyDescent="0.45">
      <c r="B16" s="12"/>
      <c r="C16" s="26" t="s">
        <v>27</v>
      </c>
      <c r="D16" s="27" t="s">
        <v>28</v>
      </c>
      <c r="E16" s="92"/>
      <c r="F16" s="93"/>
      <c r="G16" s="25"/>
    </row>
    <row r="17" spans="2:11" s="16" customFormat="1" ht="12.6" customHeight="1" x14ac:dyDescent="0.45">
      <c r="B17" s="12"/>
      <c r="C17" s="26"/>
      <c r="D17" s="27" t="s">
        <v>29</v>
      </c>
      <c r="E17" s="92"/>
      <c r="F17" s="93"/>
      <c r="G17" s="25"/>
    </row>
    <row r="18" spans="2:11" s="16" customFormat="1" ht="12.6" customHeight="1" x14ac:dyDescent="0.45">
      <c r="B18" s="12"/>
      <c r="C18" s="26" t="s">
        <v>30</v>
      </c>
      <c r="D18" s="27" t="s">
        <v>31</v>
      </c>
      <c r="E18" s="92"/>
      <c r="F18" s="93"/>
      <c r="G18" s="25"/>
    </row>
    <row r="19" spans="2:11" s="16" customFormat="1" ht="12.6" customHeight="1" x14ac:dyDescent="0.45">
      <c r="B19" s="12"/>
      <c r="D19" s="27" t="s">
        <v>32</v>
      </c>
      <c r="E19" s="92"/>
      <c r="F19" s="93"/>
      <c r="G19" s="25"/>
    </row>
    <row r="20" spans="2:11" s="16" customFormat="1" ht="12.6" customHeight="1" x14ac:dyDescent="0.45">
      <c r="B20" s="12"/>
      <c r="C20" s="26"/>
      <c r="D20" s="27" t="s">
        <v>33</v>
      </c>
      <c r="E20" s="92"/>
      <c r="F20" s="93"/>
      <c r="G20" s="25"/>
    </row>
    <row r="21" spans="2:11" s="16" customFormat="1" ht="12.6" customHeight="1" x14ac:dyDescent="0.45">
      <c r="B21" s="12"/>
      <c r="C21" s="26" t="s">
        <v>34</v>
      </c>
      <c r="D21" s="27" t="s">
        <v>35</v>
      </c>
      <c r="E21" s="92"/>
      <c r="F21" s="93"/>
      <c r="G21" s="25"/>
    </row>
    <row r="22" spans="2:11" s="16" customFormat="1" ht="12.6" customHeight="1" x14ac:dyDescent="0.45">
      <c r="B22" s="12"/>
      <c r="C22" s="26"/>
      <c r="D22" s="27" t="s">
        <v>36</v>
      </c>
      <c r="E22" s="28"/>
      <c r="F22" s="29"/>
      <c r="G22" s="25"/>
    </row>
    <row r="23" spans="2:11" s="16" customFormat="1" ht="12.6" customHeight="1" x14ac:dyDescent="0.45">
      <c r="B23" s="12"/>
      <c r="C23" s="26"/>
      <c r="D23" s="27" t="s">
        <v>37</v>
      </c>
      <c r="E23" s="28"/>
      <c r="F23" s="29"/>
      <c r="G23" s="25"/>
    </row>
    <row r="24" spans="2:11" s="16" customFormat="1" ht="12.6" customHeight="1" x14ac:dyDescent="0.45">
      <c r="B24" s="12"/>
      <c r="C24" s="26"/>
      <c r="D24" s="30" t="s">
        <v>38</v>
      </c>
      <c r="E24" s="28"/>
      <c r="F24" s="29"/>
      <c r="G24" s="25"/>
    </row>
    <row r="25" spans="2:11" s="16" customFormat="1" ht="22.8" customHeight="1" x14ac:dyDescent="0.45">
      <c r="B25" s="12"/>
      <c r="C25" s="31"/>
      <c r="D25" s="27" t="s">
        <v>39</v>
      </c>
      <c r="E25" s="92"/>
      <c r="F25" s="93"/>
      <c r="G25" s="25"/>
    </row>
    <row r="26" spans="2:11" s="16" customFormat="1" ht="22.8" customHeight="1" x14ac:dyDescent="0.45">
      <c r="B26" s="12"/>
      <c r="C26" s="26" t="s">
        <v>40</v>
      </c>
      <c r="D26" s="27" t="s">
        <v>41</v>
      </c>
      <c r="E26" s="92"/>
      <c r="F26" s="93"/>
      <c r="G26" s="25"/>
    </row>
    <row r="27" spans="2:11" s="16" customFormat="1" ht="12.6" customHeight="1" x14ac:dyDescent="0.45">
      <c r="B27" s="12"/>
      <c r="C27" s="26" t="s">
        <v>42</v>
      </c>
      <c r="D27" s="27" t="s">
        <v>43</v>
      </c>
      <c r="E27" s="28"/>
      <c r="F27" s="29"/>
      <c r="G27" s="25"/>
    </row>
    <row r="28" spans="2:11" s="16" customFormat="1" ht="12.6" customHeight="1" x14ac:dyDescent="0.45">
      <c r="B28" s="12"/>
      <c r="C28" s="26" t="s">
        <v>44</v>
      </c>
      <c r="D28" s="27" t="s">
        <v>45</v>
      </c>
      <c r="E28" s="92"/>
      <c r="F28" s="93"/>
      <c r="G28" s="25"/>
    </row>
    <row r="29" spans="2:11" s="16" customFormat="1" ht="12.6" customHeight="1" x14ac:dyDescent="0.45">
      <c r="B29" s="12"/>
      <c r="C29" s="26"/>
      <c r="D29" s="27" t="s">
        <v>46</v>
      </c>
      <c r="E29" s="92"/>
      <c r="F29" s="93"/>
      <c r="G29" s="25"/>
    </row>
    <row r="30" spans="2:11" s="16" customFormat="1" ht="12.6" customHeight="1" x14ac:dyDescent="0.45">
      <c r="B30" s="12"/>
      <c r="C30" s="26"/>
      <c r="D30" s="27" t="s">
        <v>47</v>
      </c>
      <c r="E30" s="92"/>
      <c r="F30" s="93"/>
      <c r="G30" s="25"/>
    </row>
    <row r="31" spans="2:11" s="16" customFormat="1" ht="12.6" customHeight="1" thickBot="1" x14ac:dyDescent="0.5">
      <c r="B31" s="12"/>
      <c r="C31" s="26"/>
      <c r="D31" s="27" t="s">
        <v>48</v>
      </c>
      <c r="E31" s="92"/>
      <c r="F31" s="93"/>
      <c r="G31" s="25"/>
      <c r="K31" s="32"/>
    </row>
    <row r="32" spans="2:11" s="16" customFormat="1" ht="12.6" customHeight="1" thickBot="1" x14ac:dyDescent="0.5">
      <c r="B32" s="17">
        <v>2</v>
      </c>
      <c r="C32" s="96" t="s">
        <v>49</v>
      </c>
      <c r="D32" s="97"/>
      <c r="E32" s="19">
        <v>35</v>
      </c>
      <c r="F32" s="20"/>
      <c r="G32" s="21">
        <f>E32*F32:F32</f>
        <v>0</v>
      </c>
    </row>
    <row r="33" spans="2:11" s="16" customFormat="1" ht="12.6" customHeight="1" x14ac:dyDescent="0.45">
      <c r="B33" s="12"/>
      <c r="C33" s="23" t="s">
        <v>50</v>
      </c>
      <c r="D33" s="24" t="s">
        <v>51</v>
      </c>
      <c r="E33" s="98"/>
      <c r="F33" s="99"/>
      <c r="G33" s="25"/>
    </row>
    <row r="34" spans="2:11" s="16" customFormat="1" ht="12.6" customHeight="1" x14ac:dyDescent="0.45">
      <c r="B34" s="12"/>
      <c r="C34" s="26" t="s">
        <v>52</v>
      </c>
      <c r="D34" s="27" t="s">
        <v>53</v>
      </c>
      <c r="E34" s="92"/>
      <c r="F34" s="93"/>
      <c r="G34" s="25"/>
    </row>
    <row r="35" spans="2:11" s="16" customFormat="1" ht="12.6" customHeight="1" x14ac:dyDescent="0.45">
      <c r="B35" s="12"/>
      <c r="C35" s="26" t="s">
        <v>54</v>
      </c>
      <c r="D35" s="27" t="s">
        <v>55</v>
      </c>
      <c r="E35" s="92"/>
      <c r="F35" s="93"/>
      <c r="G35" s="25"/>
    </row>
    <row r="36" spans="2:11" s="16" customFormat="1" ht="12.6" customHeight="1" x14ac:dyDescent="0.45">
      <c r="B36" s="12"/>
      <c r="C36" s="26" t="s">
        <v>56</v>
      </c>
      <c r="D36" s="27" t="s">
        <v>57</v>
      </c>
      <c r="E36" s="28"/>
      <c r="F36" s="29"/>
      <c r="G36" s="25"/>
    </row>
    <row r="37" spans="2:11" s="16" customFormat="1" ht="12.6" customHeight="1" x14ac:dyDescent="0.45">
      <c r="B37" s="12"/>
      <c r="C37" s="26" t="s">
        <v>58</v>
      </c>
      <c r="D37" s="27">
        <v>0.67291666666666672</v>
      </c>
      <c r="E37" s="28"/>
      <c r="F37" s="29"/>
      <c r="G37" s="25"/>
    </row>
    <row r="38" spans="2:11" s="16" customFormat="1" ht="12.6" customHeight="1" x14ac:dyDescent="0.45">
      <c r="B38" s="12"/>
      <c r="C38" s="26" t="s">
        <v>59</v>
      </c>
      <c r="D38" s="27" t="s">
        <v>60</v>
      </c>
      <c r="E38" s="28"/>
      <c r="F38" s="29"/>
      <c r="G38" s="25"/>
    </row>
    <row r="39" spans="2:11" s="16" customFormat="1" ht="12.6" customHeight="1" x14ac:dyDescent="0.45">
      <c r="B39" s="12"/>
      <c r="C39" s="31" t="s">
        <v>61</v>
      </c>
      <c r="D39" s="30" t="s">
        <v>62</v>
      </c>
      <c r="E39" s="92"/>
      <c r="F39" s="93"/>
      <c r="G39" s="25"/>
    </row>
    <row r="40" spans="2:11" s="16" customFormat="1" ht="12.6" customHeight="1" x14ac:dyDescent="0.45">
      <c r="B40" s="12"/>
      <c r="C40" s="26" t="s">
        <v>63</v>
      </c>
      <c r="D40" s="27" t="s">
        <v>64</v>
      </c>
      <c r="E40" s="92"/>
      <c r="F40" s="93"/>
      <c r="G40" s="25"/>
    </row>
    <row r="41" spans="2:11" s="16" customFormat="1" ht="12.6" customHeight="1" x14ac:dyDescent="0.45">
      <c r="B41" s="12"/>
      <c r="C41" s="26" t="s">
        <v>65</v>
      </c>
      <c r="D41" s="27" t="s">
        <v>66</v>
      </c>
      <c r="E41" s="92"/>
      <c r="F41" s="93"/>
      <c r="G41" s="25"/>
    </row>
    <row r="42" spans="2:11" s="16" customFormat="1" ht="12.6" customHeight="1" x14ac:dyDescent="0.45">
      <c r="B42" s="12"/>
      <c r="C42" s="26" t="s">
        <v>67</v>
      </c>
      <c r="D42" s="27" t="s">
        <v>68</v>
      </c>
      <c r="E42" s="92"/>
      <c r="F42" s="93"/>
      <c r="G42" s="25"/>
      <c r="K42" s="33"/>
    </row>
    <row r="43" spans="2:11" s="16" customFormat="1" ht="12.6" customHeight="1" x14ac:dyDescent="0.45">
      <c r="B43" s="12"/>
      <c r="C43" s="26" t="s">
        <v>69</v>
      </c>
      <c r="D43" s="27" t="s">
        <v>70</v>
      </c>
      <c r="E43" s="28"/>
      <c r="F43" s="29"/>
      <c r="G43" s="25"/>
      <c r="K43" s="32"/>
    </row>
    <row r="44" spans="2:11" s="16" customFormat="1" ht="22.8" customHeight="1" x14ac:dyDescent="0.45">
      <c r="B44" s="12"/>
      <c r="C44" s="26" t="s">
        <v>71</v>
      </c>
      <c r="D44" s="27" t="s">
        <v>72</v>
      </c>
      <c r="E44" s="28"/>
      <c r="F44" s="29"/>
      <c r="G44" s="25"/>
    </row>
    <row r="45" spans="2:11" s="16" customFormat="1" ht="12.6" customHeight="1" x14ac:dyDescent="0.45">
      <c r="B45" s="12"/>
      <c r="C45" s="26" t="s">
        <v>73</v>
      </c>
      <c r="D45" s="27" t="s">
        <v>74</v>
      </c>
      <c r="E45" s="92"/>
      <c r="F45" s="93"/>
      <c r="G45" s="25"/>
    </row>
    <row r="46" spans="2:11" s="16" customFormat="1" ht="12.6" customHeight="1" x14ac:dyDescent="0.45">
      <c r="B46" s="12"/>
      <c r="C46" s="26"/>
      <c r="D46" s="27" t="s">
        <v>75</v>
      </c>
      <c r="E46" s="92"/>
      <c r="F46" s="93"/>
      <c r="G46" s="25"/>
    </row>
    <row r="47" spans="2:11" s="16" customFormat="1" ht="12.6" customHeight="1" x14ac:dyDescent="0.45">
      <c r="B47" s="12"/>
      <c r="C47" s="26" t="s">
        <v>76</v>
      </c>
      <c r="D47" s="27" t="s">
        <v>77</v>
      </c>
      <c r="E47" s="92"/>
      <c r="F47" s="93"/>
      <c r="G47" s="25"/>
    </row>
    <row r="48" spans="2:11" s="16" customFormat="1" ht="12.6" customHeight="1" x14ac:dyDescent="0.45">
      <c r="B48" s="12"/>
      <c r="C48" s="26" t="s">
        <v>78</v>
      </c>
      <c r="D48" s="27" t="s">
        <v>79</v>
      </c>
      <c r="E48" s="92"/>
      <c r="F48" s="93"/>
      <c r="G48" s="25"/>
    </row>
    <row r="49" spans="2:11" s="16" customFormat="1" ht="12.6" customHeight="1" x14ac:dyDescent="0.45">
      <c r="B49" s="12"/>
      <c r="C49" s="26" t="s">
        <v>80</v>
      </c>
      <c r="D49" s="27" t="s">
        <v>81</v>
      </c>
      <c r="E49" s="92"/>
      <c r="F49" s="93"/>
      <c r="G49" s="25"/>
    </row>
    <row r="50" spans="2:11" s="16" customFormat="1" ht="12.6" customHeight="1" x14ac:dyDescent="0.45">
      <c r="B50" s="12"/>
      <c r="C50" s="16" t="s">
        <v>82</v>
      </c>
      <c r="D50" s="27" t="s">
        <v>83</v>
      </c>
      <c r="E50" s="92"/>
      <c r="F50" s="93"/>
      <c r="G50" s="25"/>
      <c r="K50" s="34"/>
    </row>
    <row r="51" spans="2:11" s="16" customFormat="1" ht="12.6" customHeight="1" x14ac:dyDescent="0.45">
      <c r="B51" s="12"/>
      <c r="C51" s="26" t="s">
        <v>84</v>
      </c>
      <c r="D51" s="27" t="s">
        <v>85</v>
      </c>
      <c r="E51" s="92"/>
      <c r="F51" s="93"/>
      <c r="G51" s="25"/>
      <c r="J51" s="34"/>
      <c r="K51" s="34"/>
    </row>
    <row r="52" spans="2:11" s="16" customFormat="1" ht="12.6" customHeight="1" x14ac:dyDescent="0.45">
      <c r="B52" s="12"/>
      <c r="C52" s="26" t="s">
        <v>86</v>
      </c>
      <c r="D52" s="27" t="s">
        <v>87</v>
      </c>
      <c r="E52" s="92"/>
      <c r="F52" s="93"/>
      <c r="G52" s="25"/>
      <c r="J52" s="34"/>
      <c r="K52" s="34"/>
    </row>
    <row r="53" spans="2:11" s="16" customFormat="1" ht="12.6" customHeight="1" thickBot="1" x14ac:dyDescent="0.5">
      <c r="B53" s="35"/>
      <c r="C53" s="36" t="s">
        <v>88</v>
      </c>
      <c r="D53" s="37" t="s">
        <v>89</v>
      </c>
      <c r="E53" s="94"/>
      <c r="F53" s="95"/>
      <c r="G53" s="38"/>
      <c r="J53"/>
      <c r="K53"/>
    </row>
    <row r="54" spans="2:11" s="16" customFormat="1" ht="12.6" customHeight="1" thickBot="1" x14ac:dyDescent="0.5">
      <c r="B54" s="17">
        <v>3</v>
      </c>
      <c r="C54" s="18" t="s">
        <v>90</v>
      </c>
      <c r="D54" s="39"/>
      <c r="E54" s="19">
        <f>E7</f>
        <v>35</v>
      </c>
      <c r="F54" s="20"/>
      <c r="G54" s="21">
        <f>E54*F54:F54</f>
        <v>0</v>
      </c>
      <c r="J54"/>
      <c r="K54"/>
    </row>
    <row r="55" spans="2:11" s="16" customFormat="1" ht="22.8" customHeight="1" thickBot="1" x14ac:dyDescent="0.5">
      <c r="B55" s="40"/>
      <c r="C55" s="41" t="s">
        <v>91</v>
      </c>
      <c r="D55" s="42" t="s">
        <v>92</v>
      </c>
      <c r="E55" s="77"/>
      <c r="F55" s="78"/>
      <c r="G55" s="25"/>
    </row>
    <row r="56" spans="2:11" s="16" customFormat="1" ht="12.6" customHeight="1" thickBot="1" x14ac:dyDescent="0.5">
      <c r="B56" s="17">
        <v>4</v>
      </c>
      <c r="C56" s="18" t="s">
        <v>90</v>
      </c>
      <c r="D56" s="39"/>
      <c r="E56" s="19">
        <v>35</v>
      </c>
      <c r="F56" s="20"/>
      <c r="G56" s="21">
        <f>E56*F56:F56</f>
        <v>0</v>
      </c>
    </row>
    <row r="57" spans="2:11" s="16" customFormat="1" ht="12.6" customHeight="1" thickBot="1" x14ac:dyDescent="0.5">
      <c r="B57" s="40"/>
      <c r="C57" s="43" t="s">
        <v>93</v>
      </c>
      <c r="D57" s="44" t="s">
        <v>94</v>
      </c>
      <c r="E57" s="77"/>
      <c r="F57" s="78"/>
      <c r="G57" s="25"/>
    </row>
    <row r="58" spans="2:11" s="16" customFormat="1" ht="12.6" customHeight="1" thickBot="1" x14ac:dyDescent="0.5">
      <c r="B58" s="17">
        <v>5</v>
      </c>
      <c r="C58" s="18" t="s">
        <v>95</v>
      </c>
      <c r="D58" s="45" t="s">
        <v>96</v>
      </c>
      <c r="E58" s="79"/>
      <c r="F58" s="80"/>
      <c r="G58" s="21"/>
    </row>
    <row r="59" spans="2:11" s="16" customFormat="1" ht="12.6" customHeight="1" x14ac:dyDescent="0.45">
      <c r="B59" s="46">
        <v>6</v>
      </c>
      <c r="C59" s="81" t="s">
        <v>97</v>
      </c>
      <c r="D59" s="82"/>
      <c r="E59" s="83"/>
      <c r="F59" s="84"/>
      <c r="G59" s="85"/>
    </row>
    <row r="60" spans="2:11" s="16" customFormat="1" ht="21.6" customHeight="1" x14ac:dyDescent="0.45">
      <c r="B60" s="47"/>
      <c r="C60" s="71" t="s">
        <v>98</v>
      </c>
      <c r="D60" s="72"/>
      <c r="E60" s="86"/>
      <c r="F60" s="87"/>
      <c r="G60" s="88"/>
    </row>
    <row r="61" spans="2:11" s="16" customFormat="1" ht="21.6" customHeight="1" x14ac:dyDescent="0.45">
      <c r="B61" s="47"/>
      <c r="C61" s="71" t="s">
        <v>99</v>
      </c>
      <c r="D61" s="72"/>
      <c r="E61" s="86"/>
      <c r="F61" s="87"/>
      <c r="G61" s="88"/>
    </row>
    <row r="62" spans="2:11" s="16" customFormat="1" ht="33" customHeight="1" x14ac:dyDescent="0.45">
      <c r="B62" s="47"/>
      <c r="C62" s="71" t="s">
        <v>100</v>
      </c>
      <c r="D62" s="72"/>
      <c r="E62" s="86"/>
      <c r="F62" s="87"/>
      <c r="G62" s="88"/>
    </row>
    <row r="63" spans="2:11" s="16" customFormat="1" ht="33" customHeight="1" x14ac:dyDescent="0.45">
      <c r="B63" s="47"/>
      <c r="C63" s="71" t="s">
        <v>101</v>
      </c>
      <c r="D63" s="72"/>
      <c r="E63" s="86"/>
      <c r="F63" s="87"/>
      <c r="G63" s="88"/>
    </row>
    <row r="64" spans="2:11" s="16" customFormat="1" ht="21.6" customHeight="1" x14ac:dyDescent="0.45">
      <c r="B64" s="47"/>
      <c r="C64" s="71" t="s">
        <v>102</v>
      </c>
      <c r="D64" s="72"/>
      <c r="E64" s="86"/>
      <c r="F64" s="87"/>
      <c r="G64" s="88"/>
    </row>
    <row r="65" spans="2:11" s="16" customFormat="1" ht="21.6" customHeight="1" x14ac:dyDescent="0.45">
      <c r="B65" s="47"/>
      <c r="C65" s="71" t="s">
        <v>103</v>
      </c>
      <c r="D65" s="72"/>
      <c r="E65" s="86"/>
      <c r="F65" s="87"/>
      <c r="G65" s="88"/>
    </row>
    <row r="66" spans="2:11" s="16" customFormat="1" ht="13.25" customHeight="1" x14ac:dyDescent="0.45">
      <c r="B66" s="47"/>
      <c r="C66" s="71" t="s">
        <v>104</v>
      </c>
      <c r="D66" s="72"/>
      <c r="E66" s="86"/>
      <c r="F66" s="87"/>
      <c r="G66" s="88"/>
    </row>
    <row r="67" spans="2:11" s="16" customFormat="1" ht="13.25" customHeight="1" thickBot="1" x14ac:dyDescent="0.5">
      <c r="B67" s="47"/>
      <c r="C67" s="71" t="s">
        <v>105</v>
      </c>
      <c r="D67" s="72"/>
      <c r="E67" s="89"/>
      <c r="F67" s="90"/>
      <c r="G67" s="91"/>
    </row>
    <row r="68" spans="2:11" ht="14.25" customHeight="1" x14ac:dyDescent="0.45">
      <c r="B68" s="73" t="s">
        <v>106</v>
      </c>
      <c r="C68" s="74"/>
      <c r="D68" s="74"/>
      <c r="E68" s="74"/>
      <c r="F68" s="74"/>
      <c r="G68" s="48">
        <f>SUM(G7,G32,G54,G56)</f>
        <v>0</v>
      </c>
    </row>
    <row r="69" spans="2:11" ht="14.25" customHeight="1" x14ac:dyDescent="0.45">
      <c r="B69" s="75" t="s">
        <v>107</v>
      </c>
      <c r="C69" s="76"/>
      <c r="D69" s="76"/>
      <c r="E69" s="76"/>
      <c r="F69" s="76"/>
      <c r="G69" s="49">
        <f>G68*0.21</f>
        <v>0</v>
      </c>
    </row>
    <row r="70" spans="2:11" ht="14.25" customHeight="1" x14ac:dyDescent="0.45">
      <c r="B70" s="75" t="s">
        <v>108</v>
      </c>
      <c r="C70" s="76"/>
      <c r="D70" s="76"/>
      <c r="E70" s="76"/>
      <c r="F70" s="76"/>
      <c r="G70" s="49"/>
    </row>
    <row r="71" spans="2:11" ht="14.25" customHeight="1" thickBot="1" x14ac:dyDescent="0.5">
      <c r="B71" s="68" t="s">
        <v>109</v>
      </c>
      <c r="C71" s="69"/>
      <c r="D71" s="69"/>
      <c r="E71" s="69"/>
      <c r="F71" s="69"/>
      <c r="G71" s="50">
        <f>SUM(G68:G70)</f>
        <v>0</v>
      </c>
    </row>
    <row r="72" spans="2:11" ht="6.75" customHeight="1" thickTop="1" x14ac:dyDescent="0.45">
      <c r="B72" s="51"/>
      <c r="C72" s="51"/>
      <c r="D72" s="51"/>
      <c r="E72" s="52"/>
      <c r="F72" s="52"/>
      <c r="G72" s="52"/>
    </row>
    <row r="73" spans="2:11" customFormat="1" ht="14.25" customHeight="1" x14ac:dyDescent="0.45">
      <c r="B73" s="53" t="s">
        <v>110</v>
      </c>
      <c r="C73" s="54"/>
      <c r="D73" s="54"/>
      <c r="E73" s="54"/>
      <c r="F73" s="54"/>
      <c r="G73" s="55"/>
      <c r="J73" s="34"/>
      <c r="K73" s="34"/>
    </row>
    <row r="74" spans="2:11" customFormat="1" ht="14.25" customHeight="1" x14ac:dyDescent="0.45">
      <c r="B74" s="56"/>
      <c r="C74" s="56" t="s">
        <v>111</v>
      </c>
      <c r="D74" s="70"/>
      <c r="E74" s="70"/>
      <c r="F74" s="70"/>
      <c r="G74" s="70"/>
      <c r="H74" s="7"/>
      <c r="J74" s="34"/>
      <c r="K74" s="34"/>
    </row>
    <row r="75" spans="2:11" customFormat="1" ht="14.25" customHeight="1" x14ac:dyDescent="0.45">
      <c r="B75" s="56"/>
      <c r="C75" s="56" t="s">
        <v>112</v>
      </c>
      <c r="D75" s="70"/>
      <c r="E75" s="70"/>
      <c r="F75" s="70"/>
      <c r="G75" s="70"/>
      <c r="H75" s="7"/>
      <c r="J75" s="34"/>
      <c r="K75" s="34"/>
    </row>
    <row r="76" spans="2:11" customFormat="1" ht="14.25" customHeight="1" x14ac:dyDescent="0.45">
      <c r="B76" s="56"/>
      <c r="C76" s="56" t="s">
        <v>113</v>
      </c>
      <c r="D76" s="70"/>
      <c r="E76" s="70"/>
      <c r="F76" s="70"/>
      <c r="G76" s="70"/>
      <c r="H76" s="7"/>
      <c r="J76" s="34"/>
    </row>
    <row r="77" spans="2:11" customFormat="1" ht="14.25" customHeight="1" x14ac:dyDescent="0.45">
      <c r="B77" s="56"/>
      <c r="C77" s="56" t="s">
        <v>114</v>
      </c>
      <c r="D77" s="70"/>
      <c r="E77" s="70"/>
      <c r="F77" s="70"/>
      <c r="G77" s="70"/>
      <c r="H77" s="7"/>
      <c r="K77" s="34"/>
    </row>
    <row r="78" spans="2:11" customFormat="1" ht="8.4499999999999993" customHeight="1" x14ac:dyDescent="0.45">
      <c r="B78" s="57"/>
      <c r="C78" s="57"/>
      <c r="D78" s="58"/>
      <c r="E78" s="58"/>
      <c r="F78" s="58"/>
      <c r="G78" s="58"/>
      <c r="H78" s="7"/>
      <c r="J78" s="34"/>
      <c r="K78" s="34"/>
    </row>
    <row r="79" spans="2:11" customFormat="1" ht="18" customHeight="1" x14ac:dyDescent="0.45">
      <c r="B79" s="65" t="s">
        <v>115</v>
      </c>
      <c r="C79" s="65"/>
      <c r="D79" s="65"/>
      <c r="E79" s="65"/>
      <c r="F79" s="65"/>
      <c r="G79" s="65"/>
      <c r="H79" s="7"/>
      <c r="J79" s="34"/>
    </row>
    <row r="80" spans="2:11" customFormat="1" ht="13.25" customHeight="1" x14ac:dyDescent="0.45">
      <c r="B80" s="59" t="s">
        <v>116</v>
      </c>
      <c r="C80" s="64" t="s">
        <v>117</v>
      </c>
      <c r="D80" s="64"/>
      <c r="E80" s="64"/>
      <c r="F80" s="64"/>
      <c r="G80" s="64"/>
      <c r="H80" s="7"/>
      <c r="J80" s="34"/>
      <c r="K80" s="34"/>
    </row>
    <row r="81" spans="2:11" customFormat="1" ht="13.25" customHeight="1" x14ac:dyDescent="0.45">
      <c r="B81" s="59" t="s">
        <v>118</v>
      </c>
      <c r="C81" s="64" t="s">
        <v>119</v>
      </c>
      <c r="D81" s="64"/>
      <c r="E81" s="64"/>
      <c r="F81" s="64"/>
      <c r="G81" s="64"/>
      <c r="H81" s="7"/>
      <c r="J81" s="34"/>
    </row>
    <row r="82" spans="2:11" customFormat="1" ht="13.25" customHeight="1" x14ac:dyDescent="0.45">
      <c r="B82" s="59" t="s">
        <v>120</v>
      </c>
      <c r="C82" s="64" t="s">
        <v>121</v>
      </c>
      <c r="D82" s="64"/>
      <c r="E82" s="64"/>
      <c r="F82" s="64"/>
      <c r="G82" s="64"/>
      <c r="H82" s="7"/>
      <c r="J82" s="34"/>
      <c r="K82" s="34"/>
    </row>
    <row r="83" spans="2:11" customFormat="1" ht="15" customHeight="1" x14ac:dyDescent="0.45">
      <c r="B83" s="65"/>
      <c r="C83" s="65"/>
      <c r="D83" s="65"/>
      <c r="E83" s="65"/>
      <c r="F83" s="65"/>
      <c r="G83" s="65"/>
      <c r="H83" s="7"/>
      <c r="J83" s="34"/>
      <c r="K83" s="34"/>
    </row>
    <row r="84" spans="2:11" customFormat="1" ht="42.75" customHeight="1" x14ac:dyDescent="0.45">
      <c r="B84" s="66" t="s">
        <v>122</v>
      </c>
      <c r="C84" s="66"/>
      <c r="D84" s="66"/>
      <c r="E84" s="67"/>
      <c r="F84" s="67"/>
      <c r="G84" s="67"/>
      <c r="H84" s="7"/>
      <c r="J84" s="34"/>
    </row>
    <row r="85" spans="2:11" customFormat="1" ht="14.25" x14ac:dyDescent="0.45">
      <c r="B85" s="54"/>
      <c r="C85" s="54"/>
      <c r="D85" s="54"/>
      <c r="E85" s="61" t="s">
        <v>123</v>
      </c>
      <c r="F85" s="61"/>
      <c r="G85" s="61"/>
      <c r="H85" s="7"/>
      <c r="J85" s="34"/>
    </row>
    <row r="86" spans="2:11" customFormat="1" ht="15" customHeight="1" x14ac:dyDescent="0.45">
      <c r="B86" s="62" t="s">
        <v>124</v>
      </c>
      <c r="C86" s="62"/>
      <c r="G86" s="7"/>
    </row>
    <row r="87" spans="2:11" customFormat="1" ht="29.25" customHeight="1" x14ac:dyDescent="0.45">
      <c r="B87" s="63" t="s">
        <v>126</v>
      </c>
      <c r="C87" s="63"/>
      <c r="D87" s="63"/>
      <c r="E87" s="63"/>
      <c r="F87" s="63"/>
      <c r="G87" s="63"/>
      <c r="K87" s="34"/>
    </row>
  </sheetData>
  <mergeCells count="73">
    <mergeCell ref="E6:F6"/>
    <mergeCell ref="B1:G1"/>
    <mergeCell ref="B2:G2"/>
    <mergeCell ref="B3:G3"/>
    <mergeCell ref="C4:D4"/>
    <mergeCell ref="C5:D5"/>
    <mergeCell ref="E20:F20"/>
    <mergeCell ref="C7:D7"/>
    <mergeCell ref="C8:G8"/>
    <mergeCell ref="E9:F9"/>
    <mergeCell ref="E10:F10"/>
    <mergeCell ref="E11:F11"/>
    <mergeCell ref="E12:F12"/>
    <mergeCell ref="E15:F15"/>
    <mergeCell ref="E16:F16"/>
    <mergeCell ref="E17:F17"/>
    <mergeCell ref="E18:F18"/>
    <mergeCell ref="E19:F19"/>
    <mergeCell ref="E39:F39"/>
    <mergeCell ref="E21:F21"/>
    <mergeCell ref="E25:F25"/>
    <mergeCell ref="E26:F26"/>
    <mergeCell ref="E28:F28"/>
    <mergeCell ref="E29:F29"/>
    <mergeCell ref="E30:F30"/>
    <mergeCell ref="E31:F31"/>
    <mergeCell ref="C32:D32"/>
    <mergeCell ref="E33:F33"/>
    <mergeCell ref="E34:F34"/>
    <mergeCell ref="E35:F35"/>
    <mergeCell ref="E53:F53"/>
    <mergeCell ref="E40:F40"/>
    <mergeCell ref="E41:F41"/>
    <mergeCell ref="E42:F42"/>
    <mergeCell ref="E45:F45"/>
    <mergeCell ref="E46:F46"/>
    <mergeCell ref="E47:F47"/>
    <mergeCell ref="E48:F48"/>
    <mergeCell ref="E49:F49"/>
    <mergeCell ref="E50:F50"/>
    <mergeCell ref="E51:F51"/>
    <mergeCell ref="E52:F52"/>
    <mergeCell ref="E55:F55"/>
    <mergeCell ref="E57:F57"/>
    <mergeCell ref="E58:F58"/>
    <mergeCell ref="C59:D59"/>
    <mergeCell ref="E59:G67"/>
    <mergeCell ref="C60:D60"/>
    <mergeCell ref="C61:D61"/>
    <mergeCell ref="C62:D62"/>
    <mergeCell ref="C63:D63"/>
    <mergeCell ref="C64:D64"/>
    <mergeCell ref="B79:G79"/>
    <mergeCell ref="C65:D65"/>
    <mergeCell ref="C66:D66"/>
    <mergeCell ref="C67:D67"/>
    <mergeCell ref="B68:F68"/>
    <mergeCell ref="B69:F69"/>
    <mergeCell ref="B70:F70"/>
    <mergeCell ref="B71:F71"/>
    <mergeCell ref="D74:G74"/>
    <mergeCell ref="D75:G75"/>
    <mergeCell ref="D76:G76"/>
    <mergeCell ref="D77:G77"/>
    <mergeCell ref="E85:G85"/>
    <mergeCell ref="B86:C86"/>
    <mergeCell ref="B87:G87"/>
    <mergeCell ref="C80:G80"/>
    <mergeCell ref="C81:G81"/>
    <mergeCell ref="C82:G82"/>
    <mergeCell ref="B83:G83"/>
    <mergeCell ref="B84:D84"/>
    <mergeCell ref="E84:G84"/>
  </mergeCells>
  <printOptions horizontalCentered="1"/>
  <pageMargins left="0.25" right="0.25" top="0.17" bottom="0.22" header="0.18" footer="0.2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Parametry zakázky</vt:lpstr>
      <vt:lpstr>'Parametry zakázky'!Oblast_tisku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Chval</dc:creator>
  <cp:lastModifiedBy>Ing. Jiří Chval</cp:lastModifiedBy>
  <dcterms:created xsi:type="dcterms:W3CDTF">2026-04-23T16:53:39Z</dcterms:created>
  <dcterms:modified xsi:type="dcterms:W3CDTF">2026-04-23T16:58:21Z</dcterms:modified>
</cp:coreProperties>
</file>