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IV.VZ\Zakazky\DNS\čisticí prostředky a hygienický spotřební materiál\ZAKÁZKY\KK\odbor správy majetku\Dodávka čisticích prostředků - jaro II\zadávací dokumentace\"/>
    </mc:Choice>
  </mc:AlternateContent>
  <xr:revisionPtr revIDLastSave="0" documentId="13_ncr:1_{C45DC4BC-7861-42AD-BF49-106874DC0738}" xr6:coauthVersionLast="36" xr6:coauthVersionMax="36" xr10:uidLastSave="{00000000-0000-0000-0000-000000000000}"/>
  <bookViews>
    <workbookView xWindow="0" yWindow="0" windowWidth="28800" windowHeight="12228" xr2:uid="{82110687-3A0D-4619-9782-4B18E0106B94}"/>
  </bookViews>
  <sheets>
    <sheet name="Lis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 l="1"/>
  <c r="I21" i="1"/>
  <c r="J21" i="1" s="1"/>
  <c r="J20" i="1" l="1"/>
  <c r="I12" i="1" l="1"/>
  <c r="J12" i="1" s="1"/>
  <c r="I9" i="1" l="1"/>
  <c r="I22" i="1"/>
  <c r="J9" i="1" l="1"/>
  <c r="J22" i="1" l="1"/>
  <c r="I19" i="1"/>
  <c r="J19" i="1" s="1"/>
  <c r="I18" i="1"/>
  <c r="J18" i="1" s="1"/>
  <c r="I17" i="1"/>
  <c r="J17" i="1" s="1"/>
  <c r="I16" i="1"/>
  <c r="J16" i="1" s="1"/>
  <c r="I15" i="1"/>
  <c r="J15" i="1" s="1"/>
  <c r="I14" i="1"/>
  <c r="J14" i="1" s="1"/>
  <c r="I13" i="1"/>
  <c r="J13" i="1" s="1"/>
  <c r="I11" i="1"/>
  <c r="J11" i="1" s="1"/>
  <c r="I10" i="1"/>
  <c r="J10" i="1" s="1"/>
  <c r="I8" i="1"/>
  <c r="J8" i="1" s="1"/>
  <c r="I7" i="1"/>
  <c r="J7" i="1" s="1"/>
  <c r="I6" i="1"/>
  <c r="J6" i="1" s="1"/>
  <c r="I5" i="1"/>
  <c r="J5" i="1" s="1"/>
  <c r="I25" i="1" l="1"/>
  <c r="J25" i="1"/>
  <c r="H25" i="1" l="1"/>
</calcChain>
</file>

<file path=xl/sharedStrings.xml><?xml version="1.0" encoding="utf-8"?>
<sst xmlns="http://schemas.openxmlformats.org/spreadsheetml/2006/main" count="70" uniqueCount="53">
  <si>
    <t>Položka</t>
  </si>
  <si>
    <t>Název výrobku</t>
  </si>
  <si>
    <t>Internetový odkaz na daný výrobek</t>
  </si>
  <si>
    <t>Měrná jednotka</t>
  </si>
  <si>
    <t>Požadovaný počet</t>
  </si>
  <si>
    <t>Cena za 1 měrnou jednotku bez DPH</t>
  </si>
  <si>
    <t xml:space="preserve">DPH v Kč </t>
  </si>
  <si>
    <t>Celková cena vč. DPH</t>
  </si>
  <si>
    <t>Houbičky, rozměry 8 x 4,5 x 2,5 cm, baleno po 10 ks</t>
  </si>
  <si>
    <t>balení</t>
  </si>
  <si>
    <t>Sáček 60 l, rozměry 74 x 63 cm/50 ks na roli</t>
  </si>
  <si>
    <t>role</t>
  </si>
  <si>
    <t>ks</t>
  </si>
  <si>
    <t xml:space="preserve">ks </t>
  </si>
  <si>
    <t>Sazba DPH (%)</t>
  </si>
  <si>
    <t>Celková cena bez DPH</t>
  </si>
  <si>
    <t>Celková cena DPH</t>
  </si>
  <si>
    <t>Celková cena včetně DPH</t>
  </si>
  <si>
    <t xml:space="preserve">pozn.: Pokud je uveden požadovaný objem či váha výrobku, jedná se o minimální hodnotu. V případě, že dodavatel nemá k dispozici internetový odkaz, ze kterého by bylo možné dohledat požadované parametry, předloží spolu s cenovou nabídkou technické listy produktu. </t>
  </si>
  <si>
    <t>Dodavatelé jsou oprávněni výše uvedené normy nahradit jinými normami splňujícími dané podmínky.</t>
  </si>
  <si>
    <t>Termín dodání výrobku</t>
  </si>
  <si>
    <t>Pytle 120 l, rozměry 70 x 110 cm, černé barvy, 100 micr./15 ks na roli</t>
  </si>
  <si>
    <t>5 ks po vystavení objednávky</t>
  </si>
  <si>
    <t>Mycí a čistící prostředek, který odstraňuje rez a vodní kámen, poradí si i s dlouhodobými nánosy mechanických nečistot. Je vhodný pro čištění toalet, sanitární keramiky, nerezových ploch a obkladů. V toaletních mísách působí nad i pod vodní hladinou a pod okrajem toalety, dlouhodobě působí proti usazování vodního kamene. Vhodný i na nerez. 750 ml</t>
  </si>
  <si>
    <t>Pisoárové sítko, z ohebného gumového materiálu, dlouhodobě uvolňuje vůni</t>
  </si>
  <si>
    <t>2000 ks po vystavení objednávky</t>
  </si>
  <si>
    <t>Kompostovatelný sáček na bioodpad dle normy ČSN EN 13432 (770153), velikost v rozmezí 10l - 15l, rozměry (šířka) od 350 mm do 450 mm x (výška) od 350 mm do 500 mm, min. 14 micr.</t>
  </si>
  <si>
    <t>50 po vystavení objednávky</t>
  </si>
  <si>
    <t>Parfemovaný prostředek určený pro strojní a ruční mytí podlah s omezenou pěnivostí na podlahy typu vinyl, žula, teraco, mramor, pískovec, dlažba, marmoleum, terakota. Využití i na mytí svislých ploch obkladů pomocí mopů. Dávkování prostředku na 10l od 20 ml do 50 ml dle míry znečištění povrchu, pH koncentrátu min. 9,8, Koncentrát - 5l</t>
  </si>
  <si>
    <t>2 ks po vystavení objednávky</t>
  </si>
  <si>
    <t>Tekutý prostředek pro mytí  a dezinfekci povrchů a podlah, bez obsahu chloru určená k likvidaci vitálních bakterií, virů a nežádoucích zápachů. Přípravek splňuje normy: ČSN EN 1276, ČSN EN 13727, ČSN EN 14561, ČSN EN 1650, ČSN EN 13624, ČSN EN 14562, ČSN EN 14348, ČSN EN 14563, ČSN EN 14476 (Adenovirus), ČSN EN 14476 (Obalené viry). Dávkování: pro běžný úklid 50 ml na 5 l vody, k desinfekci v koncentraci 1 - 3 %, 50 - 150 ml na 5 l vody, pH min. 10, Koncentrát - 5l</t>
  </si>
  <si>
    <t xml:space="preserve">      20 ks po vystavení objendávky, 20 ks během 21. týdne 2026</t>
  </si>
  <si>
    <t>80 rolí po vystavení objednávky, 70 rolí během 21. týdne 2026</t>
  </si>
  <si>
    <t>80 ks po vystavení objednávky, 80 ks během 21. týdne 2026</t>
  </si>
  <si>
    <t xml:space="preserve">       10 ks po vystavení objendávky</t>
  </si>
  <si>
    <t>Tekuté mýdlo s obsahem glycerinu, a alespoň s jednou certifikací výrobku, 5 l</t>
  </si>
  <si>
    <t>Nitrilové, nepudrované rukavice, vel. XL, 100 ks v balení</t>
  </si>
  <si>
    <t>Nitrilové, nepudrované rukavice, vel. L, 100 ks v balení</t>
  </si>
  <si>
    <t>20 balení po vystavení objednávky</t>
  </si>
  <si>
    <t>WC souprava, štětiny štětky černé barvy</t>
  </si>
  <si>
    <t>80 ks po vystavení objednávky</t>
  </si>
  <si>
    <t>100 ks po vystavení objednávky</t>
  </si>
  <si>
    <t>60 ks po vystavení objednávky</t>
  </si>
  <si>
    <t xml:space="preserve">Všestranný parfemovaný čistící prostředek na úklid všech typů voděodolných podlah, obkladů stěn, dveří, rámů, parapetů, nábytku (i dřevěného), plastových, nerezových i skleněných ploch. Použití sprejovou metodou i pro dávkování do vědra. Dávkování pro sprejové čištění: ml/1 l  - 4 ml (0,4 %) až 16 ml (1,6%) podle míry znečištění. Dávkování pro mokré čištění: ml/10 l - 4 ml (0,4 %) až 16 ml (1,6%) podle míry znečištění. pH koncentrátu min. 13. Koncentrát - 5 l </t>
  </si>
  <si>
    <r>
      <t xml:space="preserve">Mop jazykový, mikrovlákno, 40 cm, vhodný pro hladké a lesklé podlahy (PVC), sloužící pro běžný mokrý i vlhký úklid s dvouvědrovým úklidovým vozíkem a ždímačem, mop se </t>
    </r>
    <r>
      <rPr>
        <b/>
        <sz val="11"/>
        <rFont val="Calibri"/>
        <family val="2"/>
        <charset val="238"/>
        <scheme val="minor"/>
      </rPr>
      <t>připevňuje na držák jazykového mopu.</t>
    </r>
    <r>
      <rPr>
        <b/>
        <sz val="11"/>
        <color theme="1"/>
        <rFont val="Calibri"/>
        <family val="2"/>
        <charset val="238"/>
        <scheme val="minor"/>
      </rPr>
      <t xml:space="preserve"> Možnost praní až do 65 °C.</t>
    </r>
  </si>
  <si>
    <t>hygienické papírové sáčky, 110 x280 x55 mm, baleno po 100 ks</t>
  </si>
  <si>
    <t>40 balení během 21. týdne 2026</t>
  </si>
  <si>
    <t>Osvěžovač vzduchu, který odstraňuje pachy ve vzduchu a současně pomáhá zabránit jejich nasáknutí do měkkých materiálů až po dobu 60 dnů. Obsahuje pachové konvenktory, nepotřebuje baterie ani elektřinu, 7,5 ml</t>
  </si>
  <si>
    <t>Příloha č. 1 - Cenová nabídka k VZ: Dodávka čisticích prostředků - jaro II</t>
  </si>
  <si>
    <t xml:space="preserve"> 40 balení po vystavení objednávky</t>
  </si>
  <si>
    <t>30 ks po vystavení objednávky</t>
  </si>
  <si>
    <t>Papírové kapesníky, min. 3 - vrstvé bílé, v krabičce, počet kusů v krabičce min. 100</t>
  </si>
  <si>
    <t>Multifukční prostředek na skleněné a tvrdé povrchy s alkoholem, k okamžitému použití, pH. 7-8, 5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</si>
</sst>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1"/>
      <name val="Calibri"/>
      <family val="2"/>
      <charset val="238"/>
      <scheme val="minor"/>
    </font>
    <font>
      <b/>
      <sz val="12"/>
      <color theme="1"/>
      <name val="Calibri"/>
      <family val="2"/>
      <charset val="238"/>
      <scheme val="minor"/>
    </font>
    <font>
      <sz val="12"/>
      <color theme="1"/>
      <name val="Calibri"/>
      <family val="2"/>
      <charset val="238"/>
      <scheme val="minor"/>
    </font>
    <font>
      <b/>
      <sz val="11"/>
      <color theme="1"/>
      <name val="Calibri"/>
      <family val="2"/>
      <charset val="238"/>
    </font>
    <font>
      <sz val="11"/>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s>
  <borders count="2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0" fillId="0" borderId="0" xfId="0" applyAlignment="1">
      <alignment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44" fontId="2" fillId="2" borderId="16" xfId="0" applyNumberFormat="1" applyFont="1" applyFill="1" applyBorder="1" applyAlignment="1">
      <alignment horizontal="center" vertical="center" wrapText="1"/>
    </xf>
    <xf numFmtId="44" fontId="2" fillId="0" borderId="17" xfId="0" applyNumberFormat="1" applyFont="1" applyBorder="1" applyAlignment="1">
      <alignment horizontal="center" vertical="center" wrapText="1"/>
    </xf>
    <xf numFmtId="44" fontId="2" fillId="0" borderId="18"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0" xfId="0" applyFont="1" applyBorder="1" applyAlignment="1">
      <alignment horizontal="center" vertical="center" wrapText="1"/>
    </xf>
    <xf numFmtId="44" fontId="2" fillId="3" borderId="19" xfId="0" applyNumberFormat="1" applyFont="1" applyFill="1" applyBorder="1" applyAlignment="1">
      <alignment horizontal="center" vertical="center" wrapText="1"/>
    </xf>
    <xf numFmtId="0" fontId="0" fillId="4" borderId="8" xfId="0"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0" fillId="0" borderId="0" xfId="0" applyFill="1" applyBorder="1" applyAlignment="1" applyProtection="1">
      <alignment horizontal="center" vertical="center" wrapText="1"/>
      <protection locked="0"/>
    </xf>
    <xf numFmtId="0" fontId="0" fillId="0" borderId="11" xfId="0" applyFill="1" applyBorder="1" applyAlignment="1">
      <alignment horizontal="center" vertical="center" wrapText="1"/>
    </xf>
    <xf numFmtId="0" fontId="2" fillId="0" borderId="0" xfId="0" applyFont="1" applyAlignment="1">
      <alignment vertical="center" wrapText="1"/>
    </xf>
    <xf numFmtId="0" fontId="0" fillId="5" borderId="10" xfId="0" applyFill="1" applyBorder="1" applyAlignment="1">
      <alignment horizontal="center" vertical="center" wrapText="1"/>
    </xf>
    <xf numFmtId="0" fontId="2" fillId="6" borderId="10"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4" fillId="6" borderId="10" xfId="0" applyFont="1" applyFill="1" applyBorder="1" applyAlignment="1">
      <alignment horizontal="left" vertical="center" wrapText="1"/>
    </xf>
    <xf numFmtId="44" fontId="6" fillId="0" borderId="10" xfId="1" applyFont="1" applyBorder="1" applyAlignment="1">
      <alignment vertical="center" wrapText="1"/>
    </xf>
    <xf numFmtId="44" fontId="5" fillId="0" borderId="10" xfId="1" applyFont="1" applyBorder="1" applyAlignment="1">
      <alignment vertical="center" wrapText="1"/>
    </xf>
    <xf numFmtId="0" fontId="0" fillId="0" borderId="10" xfId="0" applyFill="1" applyBorder="1" applyAlignment="1">
      <alignment horizontal="center" vertical="center" wrapText="1"/>
    </xf>
    <xf numFmtId="0" fontId="0" fillId="0" borderId="0" xfId="0" applyFill="1"/>
    <xf numFmtId="0" fontId="2" fillId="0" borderId="10" xfId="0" applyFont="1" applyFill="1" applyBorder="1" applyAlignment="1">
      <alignment wrapText="1"/>
    </xf>
    <xf numFmtId="0" fontId="7" fillId="6" borderId="1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0" xfId="0" applyFont="1" applyAlignment="1">
      <alignment horizontal="center"/>
    </xf>
    <xf numFmtId="0" fontId="0" fillId="0" borderId="1" xfId="0" applyBorder="1" applyAlignment="1">
      <alignment horizontal="left"/>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6" borderId="10" xfId="0" applyFont="1" applyFill="1" applyBorder="1" applyAlignment="1">
      <alignment vertical="center" wrapText="1"/>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44" fontId="5" fillId="3" borderId="10" xfId="1" applyFont="1" applyFill="1" applyBorder="1" applyAlignment="1" applyProtection="1">
      <alignment vertical="center" wrapText="1"/>
      <protection locked="0"/>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76E91-49C3-46A4-A774-7ED336D69B78}">
  <dimension ref="A1:L28"/>
  <sheetViews>
    <sheetView tabSelected="1" topLeftCell="A3" workbookViewId="0">
      <selection activeCell="C5" sqref="C5"/>
    </sheetView>
  </sheetViews>
  <sheetFormatPr defaultRowHeight="14.4" x14ac:dyDescent="0.3"/>
  <cols>
    <col min="2" max="2" width="44.5546875" customWidth="1"/>
    <col min="3" max="3" width="36" customWidth="1"/>
    <col min="4" max="4" width="37.6640625" customWidth="1"/>
    <col min="5" max="5" width="31.6640625" customWidth="1"/>
    <col min="6" max="6" width="12.109375" customWidth="1"/>
    <col min="7" max="7" width="13" customWidth="1"/>
    <col min="8" max="8" width="17.44140625" customWidth="1"/>
    <col min="9" max="9" width="15.33203125" customWidth="1"/>
    <col min="10" max="10" width="15.6640625" customWidth="1"/>
    <col min="12" max="12" width="9.109375" customWidth="1"/>
  </cols>
  <sheetData>
    <row r="1" spans="1:10" ht="18" x14ac:dyDescent="0.35">
      <c r="B1" s="28" t="s">
        <v>48</v>
      </c>
      <c r="C1" s="28"/>
      <c r="D1" s="28"/>
      <c r="E1" s="28"/>
      <c r="F1" s="28"/>
      <c r="G1" s="28"/>
      <c r="H1" s="28"/>
      <c r="I1" s="28"/>
      <c r="J1" s="28"/>
    </row>
    <row r="2" spans="1:10" ht="15" thickBot="1" x14ac:dyDescent="0.35">
      <c r="B2" s="29"/>
      <c r="C2" s="29"/>
    </row>
    <row r="3" spans="1:10" x14ac:dyDescent="0.3">
      <c r="B3" s="30" t="s">
        <v>0</v>
      </c>
      <c r="C3" s="30" t="s">
        <v>1</v>
      </c>
      <c r="D3" s="32" t="s">
        <v>2</v>
      </c>
      <c r="E3" s="30" t="s">
        <v>20</v>
      </c>
      <c r="F3" s="34" t="s">
        <v>3</v>
      </c>
      <c r="G3" s="30" t="s">
        <v>4</v>
      </c>
      <c r="H3" s="34" t="s">
        <v>5</v>
      </c>
      <c r="I3" s="34" t="s">
        <v>6</v>
      </c>
      <c r="J3" s="36" t="s">
        <v>7</v>
      </c>
    </row>
    <row r="4" spans="1:10" ht="15" thickBot="1" x14ac:dyDescent="0.35">
      <c r="B4" s="31"/>
      <c r="C4" s="31"/>
      <c r="D4" s="33"/>
      <c r="E4" s="31"/>
      <c r="F4" s="35"/>
      <c r="G4" s="31"/>
      <c r="H4" s="35"/>
      <c r="I4" s="35"/>
      <c r="J4" s="37"/>
    </row>
    <row r="5" spans="1:10" ht="28.8" x14ac:dyDescent="0.3">
      <c r="B5" s="17" t="s">
        <v>8</v>
      </c>
      <c r="C5" s="39"/>
      <c r="D5" s="40"/>
      <c r="E5" s="14" t="s">
        <v>49</v>
      </c>
      <c r="F5" s="8" t="s">
        <v>9</v>
      </c>
      <c r="G5" s="8">
        <v>40</v>
      </c>
      <c r="H5" s="41"/>
      <c r="I5" s="20">
        <f>H5*G5*D25/100</f>
        <v>0</v>
      </c>
      <c r="J5" s="21">
        <f>H5*G5+I5</f>
        <v>0</v>
      </c>
    </row>
    <row r="6" spans="1:10" ht="57.6" x14ac:dyDescent="0.3">
      <c r="B6" s="18" t="s">
        <v>26</v>
      </c>
      <c r="C6" s="39"/>
      <c r="D6" s="40"/>
      <c r="E6" s="14" t="s">
        <v>25</v>
      </c>
      <c r="F6" s="8" t="s">
        <v>12</v>
      </c>
      <c r="G6" s="8">
        <v>2000</v>
      </c>
      <c r="H6" s="41"/>
      <c r="I6" s="20">
        <f>H6*G6*D25/100</f>
        <v>0</v>
      </c>
      <c r="J6" s="21">
        <f>H6*G6+I6</f>
        <v>0</v>
      </c>
    </row>
    <row r="7" spans="1:10" ht="24.75" customHeight="1" x14ac:dyDescent="0.3">
      <c r="B7" s="18" t="s">
        <v>10</v>
      </c>
      <c r="C7" s="39"/>
      <c r="D7" s="40"/>
      <c r="E7" s="14" t="s">
        <v>27</v>
      </c>
      <c r="F7" s="8" t="s">
        <v>11</v>
      </c>
      <c r="G7" s="8">
        <v>50</v>
      </c>
      <c r="H7" s="41"/>
      <c r="I7" s="20">
        <f>H7*G7*D25/100</f>
        <v>0</v>
      </c>
      <c r="J7" s="21">
        <f>H7*G7+I7</f>
        <v>0</v>
      </c>
    </row>
    <row r="8" spans="1:10" ht="28.8" x14ac:dyDescent="0.3">
      <c r="B8" s="17" t="s">
        <v>21</v>
      </c>
      <c r="C8" s="39"/>
      <c r="D8" s="40"/>
      <c r="E8" s="14" t="s">
        <v>32</v>
      </c>
      <c r="F8" s="9" t="s">
        <v>11</v>
      </c>
      <c r="G8" s="9">
        <v>150</v>
      </c>
      <c r="H8" s="41"/>
      <c r="I8" s="20">
        <f>H8*G8*D25/100</f>
        <v>0</v>
      </c>
      <c r="J8" s="21">
        <f t="shared" ref="J8:J22" si="0">H8*G8+I8</f>
        <v>0</v>
      </c>
    </row>
    <row r="9" spans="1:10" ht="28.8" x14ac:dyDescent="0.3">
      <c r="B9" s="19" t="s">
        <v>35</v>
      </c>
      <c r="C9" s="39"/>
      <c r="D9" s="40"/>
      <c r="E9" s="14" t="s">
        <v>29</v>
      </c>
      <c r="F9" s="9" t="s">
        <v>12</v>
      </c>
      <c r="G9" s="9">
        <v>2</v>
      </c>
      <c r="H9" s="41"/>
      <c r="I9" s="20">
        <f>H9*G9*D25/100</f>
        <v>0</v>
      </c>
      <c r="J9" s="21">
        <f t="shared" ref="J9" si="1">H9*G9+I9</f>
        <v>0</v>
      </c>
    </row>
    <row r="10" spans="1:10" ht="127.8" customHeight="1" x14ac:dyDescent="0.3">
      <c r="B10" s="19" t="s">
        <v>23</v>
      </c>
      <c r="C10" s="39"/>
      <c r="D10" s="40"/>
      <c r="E10" s="14" t="s">
        <v>31</v>
      </c>
      <c r="F10" s="8" t="s">
        <v>12</v>
      </c>
      <c r="G10" s="8">
        <v>40</v>
      </c>
      <c r="H10" s="41"/>
      <c r="I10" s="20">
        <f>H10*G10*D25/100</f>
        <v>0</v>
      </c>
      <c r="J10" s="21">
        <f t="shared" si="0"/>
        <v>0</v>
      </c>
    </row>
    <row r="11" spans="1:10" ht="28.8" x14ac:dyDescent="0.3">
      <c r="B11" s="17" t="s">
        <v>24</v>
      </c>
      <c r="C11" s="39"/>
      <c r="D11" s="40"/>
      <c r="E11" s="14" t="s">
        <v>33</v>
      </c>
      <c r="F11" s="8" t="s">
        <v>13</v>
      </c>
      <c r="G11" s="8">
        <v>160</v>
      </c>
      <c r="H11" s="41"/>
      <c r="I11" s="20">
        <f>H11*G11*D25/100</f>
        <v>0</v>
      </c>
      <c r="J11" s="21">
        <f t="shared" si="0"/>
        <v>0</v>
      </c>
    </row>
    <row r="12" spans="1:10" ht="72" x14ac:dyDescent="0.3">
      <c r="B12" s="17" t="s">
        <v>47</v>
      </c>
      <c r="C12" s="39"/>
      <c r="D12" s="40"/>
      <c r="E12" s="14" t="s">
        <v>41</v>
      </c>
      <c r="F12" s="8" t="s">
        <v>12</v>
      </c>
      <c r="G12" s="8">
        <v>100</v>
      </c>
      <c r="H12" s="41"/>
      <c r="I12" s="20">
        <f>H12*G12*D25/100</f>
        <v>0</v>
      </c>
      <c r="J12" s="21">
        <f t="shared" si="0"/>
        <v>0</v>
      </c>
    </row>
    <row r="13" spans="1:10" ht="153" customHeight="1" x14ac:dyDescent="0.3">
      <c r="B13" s="38" t="s">
        <v>30</v>
      </c>
      <c r="C13" s="39"/>
      <c r="D13" s="40"/>
      <c r="E13" s="14" t="s">
        <v>34</v>
      </c>
      <c r="F13" s="8" t="s">
        <v>12</v>
      </c>
      <c r="G13" s="8">
        <v>10</v>
      </c>
      <c r="H13" s="41"/>
      <c r="I13" s="20">
        <f>H13*G13*D25/100</f>
        <v>0</v>
      </c>
      <c r="J13" s="21">
        <f t="shared" si="0"/>
        <v>0</v>
      </c>
    </row>
    <row r="14" spans="1:10" ht="47.25" customHeight="1" x14ac:dyDescent="0.3">
      <c r="B14" s="19" t="s">
        <v>36</v>
      </c>
      <c r="C14" s="39"/>
      <c r="D14" s="40"/>
      <c r="E14" s="14" t="s">
        <v>38</v>
      </c>
      <c r="F14" s="8" t="s">
        <v>12</v>
      </c>
      <c r="G14" s="8">
        <v>20</v>
      </c>
      <c r="H14" s="41"/>
      <c r="I14" s="20">
        <f>H14*G14*D25/100</f>
        <v>0</v>
      </c>
      <c r="J14" s="21">
        <f t="shared" si="0"/>
        <v>0</v>
      </c>
    </row>
    <row r="15" spans="1:10" ht="47.4" customHeight="1" x14ac:dyDescent="0.3">
      <c r="A15" s="23"/>
      <c r="B15" s="19" t="s">
        <v>37</v>
      </c>
      <c r="C15" s="39"/>
      <c r="D15" s="40"/>
      <c r="E15" s="14" t="s">
        <v>38</v>
      </c>
      <c r="F15" s="8" t="s">
        <v>12</v>
      </c>
      <c r="G15" s="8">
        <v>20</v>
      </c>
      <c r="H15" s="41"/>
      <c r="I15" s="20">
        <f>H15*G15*D25/100</f>
        <v>0</v>
      </c>
      <c r="J15" s="21">
        <f t="shared" si="0"/>
        <v>0</v>
      </c>
    </row>
    <row r="16" spans="1:10" ht="36.75" customHeight="1" x14ac:dyDescent="0.3">
      <c r="B16" s="17" t="s">
        <v>39</v>
      </c>
      <c r="C16" s="39"/>
      <c r="D16" s="40"/>
      <c r="E16" s="14" t="s">
        <v>42</v>
      </c>
      <c r="F16" s="8" t="s">
        <v>12</v>
      </c>
      <c r="G16" s="22">
        <v>60</v>
      </c>
      <c r="H16" s="41"/>
      <c r="I16" s="20">
        <f>H16*G16*D25/100</f>
        <v>0</v>
      </c>
      <c r="J16" s="21">
        <f t="shared" si="0"/>
        <v>0</v>
      </c>
    </row>
    <row r="17" spans="2:12" ht="87" customHeight="1" x14ac:dyDescent="0.3">
      <c r="B17" s="17" t="s">
        <v>44</v>
      </c>
      <c r="C17" s="39"/>
      <c r="D17" s="40"/>
      <c r="E17" s="14" t="s">
        <v>40</v>
      </c>
      <c r="F17" s="8" t="s">
        <v>12</v>
      </c>
      <c r="G17" s="16">
        <v>80</v>
      </c>
      <c r="H17" s="41"/>
      <c r="I17" s="20">
        <f>H17*G17*D25/100</f>
        <v>0</v>
      </c>
      <c r="J17" s="21">
        <f t="shared" si="0"/>
        <v>0</v>
      </c>
    </row>
    <row r="18" spans="2:12" ht="127.8" customHeight="1" x14ac:dyDescent="0.3">
      <c r="B18" s="17" t="s">
        <v>28</v>
      </c>
      <c r="C18" s="39"/>
      <c r="D18" s="40"/>
      <c r="E18" s="14" t="s">
        <v>22</v>
      </c>
      <c r="F18" s="8" t="s">
        <v>12</v>
      </c>
      <c r="G18" s="16">
        <v>5</v>
      </c>
      <c r="H18" s="41"/>
      <c r="I18" s="20">
        <f>H18*G18*D25/100</f>
        <v>0</v>
      </c>
      <c r="J18" s="21">
        <f t="shared" si="0"/>
        <v>0</v>
      </c>
      <c r="L18" s="24"/>
    </row>
    <row r="19" spans="2:12" ht="146.25" customHeight="1" x14ac:dyDescent="0.3">
      <c r="B19" s="17" t="s">
        <v>43</v>
      </c>
      <c r="C19" s="39"/>
      <c r="D19" s="40"/>
      <c r="E19" s="14" t="s">
        <v>29</v>
      </c>
      <c r="F19" s="8" t="s">
        <v>12</v>
      </c>
      <c r="G19" s="16">
        <v>2</v>
      </c>
      <c r="H19" s="41"/>
      <c r="I19" s="20">
        <f>H19*G19*D25/100</f>
        <v>0</v>
      </c>
      <c r="J19" s="21">
        <f t="shared" si="0"/>
        <v>0</v>
      </c>
    </row>
    <row r="20" spans="2:12" ht="54" customHeight="1" x14ac:dyDescent="0.3">
      <c r="B20" s="25" t="s">
        <v>52</v>
      </c>
      <c r="C20" s="39"/>
      <c r="D20" s="40"/>
      <c r="E20" s="14" t="s">
        <v>29</v>
      </c>
      <c r="F20" s="8" t="s">
        <v>12</v>
      </c>
      <c r="G20" s="16">
        <v>2</v>
      </c>
      <c r="H20" s="41"/>
      <c r="I20" s="20">
        <f>H20*G20*D25/100</f>
        <v>0</v>
      </c>
      <c r="J20" s="21">
        <f t="shared" ref="J20:J21" si="2">H20*G20+I20</f>
        <v>0</v>
      </c>
    </row>
    <row r="21" spans="2:12" ht="52.2" customHeight="1" x14ac:dyDescent="0.3">
      <c r="B21" s="25" t="s">
        <v>45</v>
      </c>
      <c r="C21" s="39"/>
      <c r="D21" s="40"/>
      <c r="E21" s="14" t="s">
        <v>46</v>
      </c>
      <c r="F21" s="8" t="s">
        <v>9</v>
      </c>
      <c r="G21" s="16">
        <v>40</v>
      </c>
      <c r="H21" s="41"/>
      <c r="I21" s="20">
        <f>H21*G21*D25/100</f>
        <v>0</v>
      </c>
      <c r="J21" s="21">
        <f t="shared" si="2"/>
        <v>0</v>
      </c>
    </row>
    <row r="22" spans="2:12" ht="39" customHeight="1" x14ac:dyDescent="0.3">
      <c r="B22" s="17" t="s">
        <v>51</v>
      </c>
      <c r="C22" s="39"/>
      <c r="D22" s="39"/>
      <c r="E22" s="22" t="s">
        <v>50</v>
      </c>
      <c r="F22" s="8" t="s">
        <v>12</v>
      </c>
      <c r="G22" s="8">
        <v>30</v>
      </c>
      <c r="H22" s="41"/>
      <c r="I22" s="20">
        <f>H22*G22*D25/100</f>
        <v>0</v>
      </c>
      <c r="J22" s="21">
        <f t="shared" si="0"/>
        <v>0</v>
      </c>
    </row>
    <row r="23" spans="2:12" ht="15" thickBot="1" x14ac:dyDescent="0.35">
      <c r="B23" s="1"/>
      <c r="C23" s="1"/>
      <c r="D23" s="1"/>
      <c r="E23" s="1"/>
      <c r="F23" s="1"/>
      <c r="G23" s="1"/>
      <c r="H23" s="1"/>
      <c r="I23" s="1"/>
      <c r="J23" s="1"/>
    </row>
    <row r="24" spans="2:12" ht="28.8" x14ac:dyDescent="0.3">
      <c r="B24" s="26" t="s">
        <v>18</v>
      </c>
      <c r="C24" s="27"/>
      <c r="D24" s="2" t="s">
        <v>14</v>
      </c>
      <c r="E24" s="12"/>
      <c r="F24" s="1"/>
      <c r="G24" s="1"/>
      <c r="H24" s="3" t="s">
        <v>15</v>
      </c>
      <c r="I24" s="4" t="s">
        <v>16</v>
      </c>
      <c r="J24" s="5" t="s">
        <v>17</v>
      </c>
    </row>
    <row r="25" spans="2:12" ht="48.75" customHeight="1" thickBot="1" x14ac:dyDescent="0.35">
      <c r="B25" s="26"/>
      <c r="C25" s="27"/>
      <c r="D25" s="11">
        <v>21</v>
      </c>
      <c r="E25" s="13"/>
      <c r="F25" s="1"/>
      <c r="G25" s="1"/>
      <c r="H25" s="6">
        <f>J25-I25</f>
        <v>0</v>
      </c>
      <c r="I25" s="7">
        <f>SUM(I5:I22)</f>
        <v>0</v>
      </c>
      <c r="J25" s="10">
        <f>SUM(J5:J22)</f>
        <v>0</v>
      </c>
    </row>
    <row r="26" spans="2:12" ht="33" customHeight="1" x14ac:dyDescent="0.3">
      <c r="B26" s="26" t="s">
        <v>19</v>
      </c>
      <c r="C26" s="26"/>
      <c r="D26" s="1"/>
      <c r="E26" s="1"/>
      <c r="F26" s="1"/>
      <c r="G26" s="1"/>
      <c r="H26" s="1"/>
      <c r="I26" s="1"/>
      <c r="J26" s="1"/>
    </row>
    <row r="27" spans="2:12" ht="15" customHeight="1" x14ac:dyDescent="0.3">
      <c r="B27" s="15"/>
      <c r="C27" s="15"/>
      <c r="D27" s="1"/>
      <c r="E27" s="1"/>
      <c r="F27" s="1"/>
      <c r="G27" s="1"/>
      <c r="H27" s="1"/>
      <c r="I27" s="1"/>
      <c r="J27" s="1"/>
    </row>
    <row r="28" spans="2:12" ht="15" customHeight="1" x14ac:dyDescent="0.3">
      <c r="B28" s="15"/>
      <c r="C28" s="15"/>
      <c r="D28" s="1"/>
      <c r="E28" s="1"/>
      <c r="F28" s="1"/>
      <c r="G28" s="1"/>
      <c r="H28" s="1"/>
      <c r="I28" s="1"/>
      <c r="J28" s="1"/>
    </row>
  </sheetData>
  <sheetProtection algorithmName="SHA-512" hashValue="H31C51lNU/UkwblrzshXFCvWM8cRpimKlF3FOiIiYRji/9fVdY1TPjmaBLLk9+FLCru0OLVDEOAwJeArLJPfEA==" saltValue="ksuDt+V7cbgMqkl9yjsgzQ==" spinCount="100000" sheet="1" objects="1" scenarios="1"/>
  <mergeCells count="13">
    <mergeCell ref="B24:C25"/>
    <mergeCell ref="B26:C26"/>
    <mergeCell ref="B1:J1"/>
    <mergeCell ref="B2:C2"/>
    <mergeCell ref="B3:B4"/>
    <mergeCell ref="C3:C4"/>
    <mergeCell ref="D3:D4"/>
    <mergeCell ref="F3:F4"/>
    <mergeCell ref="G3:G4"/>
    <mergeCell ref="H3:H4"/>
    <mergeCell ref="I3:I4"/>
    <mergeCell ref="J3:J4"/>
    <mergeCell ref="E3:E4"/>
  </mergeCell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Papík Miroslav</dc:creator>
  <cp:lastModifiedBy>Papík Miroslav</cp:lastModifiedBy>
  <dcterms:created xsi:type="dcterms:W3CDTF">2024-01-09T08:45:49Z</dcterms:created>
  <dcterms:modified xsi:type="dcterms:W3CDTF">2026-04-06T09:59:23Z</dcterms:modified>
</cp:coreProperties>
</file>