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HKLCR\Doprava dětí - duben\Zadávací dokumentace\"/>
    </mc:Choice>
  </mc:AlternateContent>
  <xr:revisionPtr revIDLastSave="0" documentId="13_ncr:1_{4A85074B-2C49-420B-9E70-55EDFEC5A153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Kar. 1." sheetId="1" r:id="rId1"/>
    <sheet name="Kar. 2." sheetId="28" r:id="rId2"/>
    <sheet name="Kar. 3." sheetId="29" r:id="rId3"/>
    <sheet name="Kar. 4." sheetId="30" r:id="rId4"/>
    <sheet name="Sok. 1." sheetId="4" r:id="rId5"/>
    <sheet name="Sok. 2." sheetId="32" r:id="rId6"/>
    <sheet name="Sok. 3." sheetId="33" r:id="rId7"/>
    <sheet name="Sok. 4." sheetId="34" r:id="rId8"/>
    <sheet name="Cheb. 1." sheetId="7" r:id="rId9"/>
    <sheet name="Cheb. 2." sheetId="35" r:id="rId10"/>
    <sheet name="Cheb. 3." sheetId="36" r:id="rId11"/>
    <sheet name="Cheb. 4." sheetId="37" r:id="rId12"/>
    <sheet name="DVMO" sheetId="3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38" l="1"/>
  <c r="J8" i="38"/>
  <c r="I7" i="38"/>
  <c r="I8" i="38"/>
  <c r="J10" i="37"/>
  <c r="I10" i="37"/>
  <c r="J7" i="37"/>
  <c r="I7" i="37" s="1"/>
  <c r="J8" i="37"/>
  <c r="I8" i="37"/>
  <c r="J9" i="36"/>
  <c r="J10" i="36"/>
  <c r="I9" i="36"/>
  <c r="I10" i="36"/>
  <c r="J7" i="35"/>
  <c r="I7" i="35" s="1"/>
  <c r="J8" i="35"/>
  <c r="I8" i="35"/>
  <c r="J8" i="7"/>
  <c r="J9" i="7"/>
  <c r="I8" i="7"/>
  <c r="I9" i="7"/>
  <c r="J10" i="34"/>
  <c r="I10" i="34" s="1"/>
  <c r="J11" i="34"/>
  <c r="I11" i="34"/>
  <c r="J8" i="34"/>
  <c r="J9" i="34"/>
  <c r="I9" i="34" s="1"/>
  <c r="I8" i="34"/>
  <c r="J8" i="33"/>
  <c r="I8" i="33" s="1"/>
  <c r="J9" i="33"/>
  <c r="I9" i="33"/>
  <c r="J8" i="32"/>
  <c r="J9" i="32"/>
  <c r="I9" i="32" s="1"/>
  <c r="I8" i="32"/>
  <c r="J8" i="4"/>
  <c r="J9" i="4"/>
  <c r="I9" i="4" s="1"/>
  <c r="I8" i="4"/>
  <c r="J13" i="30"/>
  <c r="I13" i="30"/>
  <c r="J13" i="29"/>
  <c r="I13" i="29"/>
  <c r="J13" i="1"/>
  <c r="I13" i="1" s="1"/>
  <c r="J13" i="28"/>
  <c r="I13" i="28" s="1"/>
  <c r="J7" i="36"/>
  <c r="I7" i="36" s="1"/>
  <c r="J8" i="36"/>
  <c r="I8" i="36" s="1"/>
  <c r="J10" i="7"/>
  <c r="I10" i="7" s="1"/>
  <c r="J11" i="7"/>
  <c r="I11" i="7" s="1"/>
  <c r="J10" i="35"/>
  <c r="I10" i="35" s="1"/>
  <c r="J11" i="35"/>
  <c r="I11" i="35" s="1"/>
  <c r="J10" i="33"/>
  <c r="I10" i="33" s="1"/>
  <c r="J10" i="32"/>
  <c r="I10" i="32" s="1"/>
  <c r="J11" i="4"/>
  <c r="I11" i="4" s="1"/>
  <c r="J12" i="30"/>
  <c r="I12" i="30" s="1"/>
  <c r="H12" i="38"/>
  <c r="J11" i="38"/>
  <c r="I11" i="38" s="1"/>
  <c r="J10" i="38"/>
  <c r="I10" i="38" s="1"/>
  <c r="J9" i="38"/>
  <c r="I9" i="38" s="1"/>
  <c r="J6" i="38"/>
  <c r="I6" i="38" s="1"/>
  <c r="J5" i="38"/>
  <c r="I5" i="38" s="1"/>
  <c r="H13" i="37"/>
  <c r="J12" i="37"/>
  <c r="I12" i="37" s="1"/>
  <c r="J11" i="37"/>
  <c r="I11" i="37" s="1"/>
  <c r="J9" i="37"/>
  <c r="I9" i="37" s="1"/>
  <c r="J6" i="37"/>
  <c r="I6" i="37" s="1"/>
  <c r="J5" i="37"/>
  <c r="I5" i="37" s="1"/>
  <c r="H13" i="36"/>
  <c r="J12" i="36"/>
  <c r="I12" i="36" s="1"/>
  <c r="J11" i="36"/>
  <c r="I11" i="36" s="1"/>
  <c r="J6" i="36"/>
  <c r="I6" i="36" s="1"/>
  <c r="J5" i="36"/>
  <c r="H13" i="35"/>
  <c r="J12" i="35"/>
  <c r="I12" i="35" s="1"/>
  <c r="J9" i="35"/>
  <c r="I9" i="35" s="1"/>
  <c r="J6" i="35"/>
  <c r="I6" i="35" s="1"/>
  <c r="J5" i="35"/>
  <c r="I5" i="35" s="1"/>
  <c r="H12" i="34"/>
  <c r="J7" i="34"/>
  <c r="I7" i="34" s="1"/>
  <c r="J6" i="34"/>
  <c r="I6" i="34" s="1"/>
  <c r="J5" i="34"/>
  <c r="I5" i="34" s="1"/>
  <c r="H12" i="33"/>
  <c r="J11" i="33"/>
  <c r="I11" i="33" s="1"/>
  <c r="J7" i="33"/>
  <c r="I7" i="33" s="1"/>
  <c r="J6" i="33"/>
  <c r="I6" i="33" s="1"/>
  <c r="J5" i="33"/>
  <c r="H12" i="32"/>
  <c r="J11" i="32"/>
  <c r="I11" i="32" s="1"/>
  <c r="J7" i="32"/>
  <c r="I7" i="32" s="1"/>
  <c r="J6" i="32"/>
  <c r="I6" i="32" s="1"/>
  <c r="J5" i="32"/>
  <c r="I5" i="32" s="1"/>
  <c r="H14" i="30"/>
  <c r="J11" i="30"/>
  <c r="I11" i="30" s="1"/>
  <c r="J10" i="30"/>
  <c r="I10" i="30" s="1"/>
  <c r="J9" i="30"/>
  <c r="I9" i="30" s="1"/>
  <c r="J8" i="30"/>
  <c r="I8" i="30" s="1"/>
  <c r="J7" i="30"/>
  <c r="I7" i="30" s="1"/>
  <c r="J6" i="30"/>
  <c r="I6" i="30" s="1"/>
  <c r="J5" i="30"/>
  <c r="I5" i="30" s="1"/>
  <c r="H14" i="29"/>
  <c r="J12" i="29"/>
  <c r="I12" i="29" s="1"/>
  <c r="J11" i="29"/>
  <c r="I11" i="29" s="1"/>
  <c r="J10" i="29"/>
  <c r="I10" i="29" s="1"/>
  <c r="J9" i="29"/>
  <c r="I9" i="29" s="1"/>
  <c r="J8" i="29"/>
  <c r="I8" i="29" s="1"/>
  <c r="J7" i="29"/>
  <c r="I7" i="29" s="1"/>
  <c r="J6" i="29"/>
  <c r="I6" i="29" s="1"/>
  <c r="J5" i="29"/>
  <c r="H14" i="28"/>
  <c r="J12" i="28"/>
  <c r="I12" i="28" s="1"/>
  <c r="J11" i="28"/>
  <c r="I11" i="28" s="1"/>
  <c r="J10" i="28"/>
  <c r="I10" i="28" s="1"/>
  <c r="J9" i="28"/>
  <c r="I9" i="28" s="1"/>
  <c r="J8" i="28"/>
  <c r="I8" i="28" s="1"/>
  <c r="J7" i="28"/>
  <c r="I7" i="28" s="1"/>
  <c r="J6" i="28"/>
  <c r="I6" i="28" s="1"/>
  <c r="J5" i="28"/>
  <c r="J6" i="1"/>
  <c r="I6" i="1" s="1"/>
  <c r="J7" i="1"/>
  <c r="I7" i="1" s="1"/>
  <c r="J8" i="1"/>
  <c r="I8" i="1" s="1"/>
  <c r="J9" i="1"/>
  <c r="I9" i="1" s="1"/>
  <c r="J13" i="36" l="1"/>
  <c r="I5" i="36"/>
  <c r="I13" i="36" s="1"/>
  <c r="I12" i="32"/>
  <c r="J14" i="28"/>
  <c r="I5" i="28"/>
  <c r="I14" i="28" s="1"/>
  <c r="I14" i="30"/>
  <c r="J14" i="29"/>
  <c r="I5" i="29"/>
  <c r="I14" i="29" s="1"/>
  <c r="J12" i="38"/>
  <c r="I12" i="38"/>
  <c r="J12" i="32"/>
  <c r="J14" i="30"/>
  <c r="J12" i="33"/>
  <c r="I5" i="33"/>
  <c r="I12" i="33" s="1"/>
  <c r="J13" i="37"/>
  <c r="I13" i="37"/>
  <c r="J12" i="34"/>
  <c r="I13" i="35"/>
  <c r="J13" i="35"/>
  <c r="I12" i="34"/>
  <c r="J12" i="1" l="1"/>
  <c r="I12" i="1" s="1"/>
  <c r="J6" i="7" l="1"/>
  <c r="I6" i="7" s="1"/>
  <c r="J7" i="7"/>
  <c r="I7" i="7" s="1"/>
  <c r="J12" i="7"/>
  <c r="I12" i="7" s="1"/>
  <c r="J13" i="7"/>
  <c r="I13" i="7" s="1"/>
  <c r="J10" i="4"/>
  <c r="I10" i="4" s="1"/>
  <c r="J10" i="1" l="1"/>
  <c r="I10" i="1" s="1"/>
  <c r="J11" i="1"/>
  <c r="I11" i="1" s="1"/>
  <c r="J6" i="4"/>
  <c r="I6" i="4" s="1"/>
  <c r="J7" i="4"/>
  <c r="I7" i="4" s="1"/>
  <c r="H14" i="7"/>
  <c r="J5" i="7"/>
  <c r="I5" i="7" s="1"/>
  <c r="J14" i="7" l="1"/>
  <c r="I14" i="7"/>
  <c r="J5" i="1" l="1"/>
  <c r="J5" i="4"/>
  <c r="I5" i="4" l="1"/>
  <c r="I5" i="1"/>
  <c r="J12" i="4" l="1"/>
  <c r="I12" i="4"/>
  <c r="H12" i="4"/>
  <c r="I14" i="1" l="1"/>
  <c r="J14" i="1"/>
  <c r="H14" i="1"/>
</calcChain>
</file>

<file path=xl/sharedStrings.xml><?xml version="1.0" encoding="utf-8"?>
<sst xmlns="http://schemas.openxmlformats.org/spreadsheetml/2006/main" count="370" uniqueCount="132">
  <si>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</si>
  <si>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</si>
  <si>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</si>
  <si>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</si>
  <si>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</si>
  <si>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</si>
  <si>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</si>
  <si>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</si>
  <si>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</si>
  <si>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</si>
  <si>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</si>
  <si>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CENOVÁ NABÍDKA - Doprava dětí - duben - Část 1 – Karlovarsko 1/4</t>
  </si>
  <si>
    <t>CENOVÁ NABÍDKA - Doprava dětí - duben - Část 2 – Karlovarsko 2/4</t>
  </si>
  <si>
    <t>CENOVÁ NABÍDKA - Doprava dětí - duben - Část 3 – Karlovarsko 3/4</t>
  </si>
  <si>
    <t>CENOVÁ NABÍDKA - Doprava dětí - duben - Část 4 – Karlovarsko 4/4</t>
  </si>
  <si>
    <t>CENOVÁ NABÍDKA - Doprava dětí - duben - Část 5 – Sokolovsko 1/4</t>
  </si>
  <si>
    <t>CENOVÁ NABÍDKA - Doprava dětí - duben - Část 6 – Sokolovsko 2/4</t>
  </si>
  <si>
    <t>CENOVÁ NABÍDKA - Doprava dětí - duben - Část 7 – Sokolovsko 3/4</t>
  </si>
  <si>
    <t>CENOVÁ NABÍDKA - Doprava dětí - duben - Část 8 – Sokolovsko 4/4</t>
  </si>
  <si>
    <t>CENOVÁ NABÍDKA - Doprava dětí - duben - Část 9 – Chebsko 1/4</t>
  </si>
  <si>
    <t>CENOVÁ NABÍDKA - Doprava dětí - duben - Část 10 – Chebsko 2/4</t>
  </si>
  <si>
    <t>CENOVÁ NABÍDKA - Doprava dětí - duben - Část 11 – Chebsko 3/4</t>
  </si>
  <si>
    <t>CENOVÁ NABÍDKA - Doprava dětí - duben - Část 12 – Chebsko 4/4</t>
  </si>
  <si>
    <t>CENOVÁ NABÍDKA - Doprava dětí - duben - Část 13 – Doprava většího množství osob</t>
  </si>
  <si>
    <t>Západočeské divadlo Cheb</t>
  </si>
  <si>
    <t>MŠ Studánka, Krymská 10, 360 01 Karlovy Vary</t>
  </si>
  <si>
    <t>Klášter premonstrátů Teplá</t>
  </si>
  <si>
    <t>ZŠ Karlovy Vary, Truhlářská 681/19, 360 17 Karlovy Vary</t>
  </si>
  <si>
    <t>Botanická zahrada Bečov</t>
  </si>
  <si>
    <t>ZŠ Toužim, Plzeňská 395, 364 01 Toužim</t>
  </si>
  <si>
    <r>
      <t xml:space="preserve">LMŠ Svatošky, Šměralova 705, 360 01 Karlovy Vary </t>
    </r>
    <r>
      <rPr>
        <b/>
        <sz val="14"/>
        <rFont val="Calibri"/>
        <family val="2"/>
        <charset val="238"/>
        <scheme val="minor"/>
      </rPr>
      <t>(odjezd z konečné "6" - Doubí)</t>
    </r>
  </si>
  <si>
    <t>Císařské lázně Karlovy Vary</t>
  </si>
  <si>
    <t>ZŠ a MŠ Útvina, č .p. 153, 364 01 Toužim</t>
  </si>
  <si>
    <t>Hrad Loket</t>
  </si>
  <si>
    <t>MŠ Velichov č. p. 135, 363 01 Ostrov</t>
  </si>
  <si>
    <t>Karlovarské městské divadlo</t>
  </si>
  <si>
    <t>ZŠ M. C. Sklodowské, Husova 992, 362 51 Jáchymov</t>
  </si>
  <si>
    <t>MŠ Stráž nad Ohří, č. p. 101, 363 01 Stráž nad Ohří</t>
  </si>
  <si>
    <t>Městské divadlo Mariánské Lázně</t>
  </si>
  <si>
    <t>ZŠ Ostrov, Krušnohorská 304, 363 01 Ostrov</t>
  </si>
  <si>
    <t>Dvorana Loket</t>
  </si>
  <si>
    <t>ZŠ a MŠ Moudrá sova, Studentská 312, 360 07 Karlovy Vary</t>
  </si>
  <si>
    <t>Sokolovna Toužim</t>
  </si>
  <si>
    <t>MŠ Krásné Údolí, č. p. 77, 364 01 Krásné Údolí</t>
  </si>
  <si>
    <t>Návštěvnické centrum porcelánky THUN v Nové Roli</t>
  </si>
  <si>
    <t xml:space="preserve">ZŠ a MŠ při zdravotnických zařízeních K. Vary, LL Mánes, Křižíkova 13, 360 01 Karlovy Vary </t>
  </si>
  <si>
    <t>ZŠ a MŠ Štědrá, č. p. 49, 364 52 Štědrá</t>
  </si>
  <si>
    <t>ZŠ Truhlářská, 19, 360 17 Karlovy Vary</t>
  </si>
  <si>
    <t>Císařské lázně Karlovy Vary - KSO</t>
  </si>
  <si>
    <t>ZŠ Merklín, č. p. 31, 362 34 Merklín</t>
  </si>
  <si>
    <t>Císařské lázně - KSO</t>
  </si>
  <si>
    <t>ZŠ a MŠ Moudrá Sova, Studentská 312, 360  17 Karlovy Vary</t>
  </si>
  <si>
    <t>Muzeum Karlovy Vary</t>
  </si>
  <si>
    <t>Kino Nejdek</t>
  </si>
  <si>
    <r>
      <t xml:space="preserve">ZŠ a MŠ Abertamy, Blatenská 425, a ZŠ a MŠ Horní Blatná, Komenského 261 </t>
    </r>
    <r>
      <rPr>
        <b/>
        <sz val="14"/>
        <rFont val="Calibri"/>
        <family val="2"/>
        <charset val="238"/>
        <scheme val="minor"/>
      </rPr>
      <t>(odjezd v 8:30 z Horní Blatné a v 8:50 z Abertam)</t>
    </r>
  </si>
  <si>
    <t>ZŠ a MŠ Pernink, Karlovarská 118, 363 36 Pernink</t>
  </si>
  <si>
    <t>Hrad Vildštejn</t>
  </si>
  <si>
    <t>ZŠ Krušnohorská 11, 356 01 Karlovy Vary</t>
  </si>
  <si>
    <t>MŠ Mozartova 4, 360 20 Karlovy Vary</t>
  </si>
  <si>
    <t>MŠ Stružná, č. p. 58</t>
  </si>
  <si>
    <t>Krajská knihovna Karlovy Vary - Dvory</t>
  </si>
  <si>
    <t>ZŠ a MŠ Kyselka, Radošov 75, 362 72 Kyselka</t>
  </si>
  <si>
    <t>28.4.0226</t>
  </si>
  <si>
    <t>Terénní exkurze SOOS, Františkovy Lázně se zpáteční zastávkou na Komorní hůrce, Skalná</t>
  </si>
  <si>
    <t>Lesní škola Skulina, Svatošská, 360 01 KV - Doubí (odjezd od SOS vesničky)</t>
  </si>
  <si>
    <t>Naučná stezka - Jáchymovské peklo (vykládka na autobusové zastávce přímo u kostela sv. Jáchyma. Odjezd je ze zastávky u Infocentra</t>
  </si>
  <si>
    <t>ZŠ jazyků, Libušina 1032/31, 360 02 Karlovy Vary</t>
  </si>
  <si>
    <t>ZŠ a SŠ Karlovy Vary, Svahová 26, 356 01 Karlovy Vary</t>
  </si>
  <si>
    <t xml:space="preserve">SŠ, ZŠ a MŠ Kraslice, Havlíčkova 1717, 358 01 Kraslice </t>
  </si>
  <si>
    <t>MŠ Nové Sedlo, Sklářská 510, 357 34 Nové Sedlo</t>
  </si>
  <si>
    <t>Státní zámek Kynžvart</t>
  </si>
  <si>
    <t xml:space="preserve">MŠ Horní Slavkov, Dlouhá 620/1, 357 31 Horní Slavkov </t>
  </si>
  <si>
    <t xml:space="preserve">ZŠ Nádražní 683, Horní Slavkov, 357 31 </t>
  </si>
  <si>
    <t>ZŠ Švabinského 1702, 356 01 Sokolov</t>
  </si>
  <si>
    <t>MŠ Krásno, Kladenská 210, 357 31 Krásno</t>
  </si>
  <si>
    <t>II. ZŠ Chodov, Školní 697, 357 35 Chodov</t>
  </si>
  <si>
    <t>ZŠ a MŠ Svatava, Podlesí 70, 357 03 Svatava</t>
  </si>
  <si>
    <t xml:space="preserve">3. ZŠ Chodov, Husova 788, 357 35 Chodov </t>
  </si>
  <si>
    <t>Státní hrad a zámek Bečov</t>
  </si>
  <si>
    <t>MŠ Dlouhá 620, Horní Slavkov, 357 31</t>
  </si>
  <si>
    <t>Karlovarské městské divadlo, Karlovy Vary</t>
  </si>
  <si>
    <t>ZŠ Sokolov, Křižíkova 1916, 356 01 Sokolov</t>
  </si>
  <si>
    <t>MŠ Královské Poříčí, Lázeňská 86, 356 01 Královské Poříčí</t>
  </si>
  <si>
    <r>
      <t>MŠ Staré Sedlo, Zámecká 100, 356 01</t>
    </r>
    <r>
      <rPr>
        <b/>
        <sz val="14"/>
        <rFont val="Calibri"/>
        <family val="2"/>
        <charset val="238"/>
        <scheme val="minor"/>
      </rPr>
      <t xml:space="preserve"> (odjezd od Restaurace Pod kaštanem)</t>
    </r>
  </si>
  <si>
    <t>Interaktivní galerie Becherova vila</t>
  </si>
  <si>
    <t>MŠ Školní 737, 357 35 Chodov (odjezd od branky u Plzeňky)</t>
  </si>
  <si>
    <t>ZŠ Chodov Školní 679, 357 35 Chodov</t>
  </si>
  <si>
    <t>ZŠ Královské Poříčí, Dlouhá 63, Královské Poříčí</t>
  </si>
  <si>
    <t>20.04.0226</t>
  </si>
  <si>
    <t>Muzeum Cheb</t>
  </si>
  <si>
    <t>6. ZŠ Sokolov, Švabinského 1702, 356 01 Sokolov</t>
  </si>
  <si>
    <t>Státní zámek Valeč</t>
  </si>
  <si>
    <t>ZŠ Lomnice, Školní 234, 356 01 Lomnice-Sokolov 1</t>
  </si>
  <si>
    <t>Muzeum Královská mincovna Jáchymov</t>
  </si>
  <si>
    <t>Škola Vila, Roosweltova 254, 356 01 Sokolov</t>
  </si>
  <si>
    <t>MKS Habartov</t>
  </si>
  <si>
    <t>MŠ Šabina, č. p. 80, 356 01 Sokolov</t>
  </si>
  <si>
    <t>Gymnázium Sokolov, Husitská 2053, 356 01 Sokolov</t>
  </si>
  <si>
    <t>ZŠ a MŠ Libavské Údolí, č. p. 109, 357 51 Libavské Údolí</t>
  </si>
  <si>
    <t>ZŠ Pionýrů 1614, 356 01 Sokolov</t>
  </si>
  <si>
    <r>
      <t xml:space="preserve">MŠ Aš, Nohova 2201, Aš </t>
    </r>
    <r>
      <rPr>
        <b/>
        <sz val="14"/>
        <color theme="1"/>
        <rFont val="Calibri"/>
        <family val="2"/>
        <charset val="238"/>
        <scheme val="minor"/>
      </rPr>
      <t>(odjezd ze zastávky Palacká)</t>
    </r>
  </si>
  <si>
    <t>ZŠ a MŠ Drmoul, Školní 26, 354 72 Drmoul</t>
  </si>
  <si>
    <t>MŠ Okrouhlá, č. p. 7, 350 02 Cheb</t>
  </si>
  <si>
    <t>ZŠ JIH Mariánské Lázně, Komenského 459</t>
  </si>
  <si>
    <t>MŠ Luby, Tovární 743, 351 37 Luby</t>
  </si>
  <si>
    <t>Lesní mateřská škola Pod Lipami, Dvůr pod Lipami 1766/1, Cheb</t>
  </si>
  <si>
    <t>5. ZŠ Matěje Kopeckého 1, Cheb</t>
  </si>
  <si>
    <t>ZŠ a MŠ Okružní 1580, 352 01 Aš</t>
  </si>
  <si>
    <t>ZŠ Hranice, Husova 414, Hranice</t>
  </si>
  <si>
    <t>3. ZŠ Cheb, Malé náměstí 3, Cheb 350 02</t>
  </si>
  <si>
    <t>11.00</t>
  </si>
  <si>
    <t>Hotelová škola Mariánské Lázně, Komenského 449, 353 01 Mariánské Lázně</t>
  </si>
  <si>
    <t>ZŠ Františkovy Lázně, Česká 39/1, 351 01 FRL</t>
  </si>
  <si>
    <t>21.4.0226</t>
  </si>
  <si>
    <r>
      <t xml:space="preserve">ZŠ a MŠ Okruřní 57, 352 01 Aš </t>
    </r>
    <r>
      <rPr>
        <b/>
        <sz val="14"/>
        <rFont val="Calibri"/>
        <family val="2"/>
        <charset val="238"/>
        <scheme val="minor"/>
      </rPr>
      <t>(odjezd od MŠ Mokřiny)</t>
    </r>
  </si>
  <si>
    <t>ZŠ a MŠ Hazlov, č. p. 119, 351 32 Hazlov</t>
  </si>
  <si>
    <t>ZŠ a MŠ Aš, Okružní 1580, 352 01 Aš</t>
  </si>
  <si>
    <t>ZŠ a MŠ Nový Kostel, č. p. 3, 351 34 Nový Kostel</t>
  </si>
  <si>
    <t>9.00</t>
  </si>
  <si>
    <r>
      <t xml:space="preserve">Gymnázium Aš, Hlavní 106, </t>
    </r>
    <r>
      <rPr>
        <b/>
        <sz val="14"/>
        <rFont val="Calibri"/>
        <family val="2"/>
        <charset val="238"/>
        <scheme val="minor"/>
      </rPr>
      <t>(odjezd od Lidového domu v Aši)</t>
    </r>
  </si>
  <si>
    <t>Hotel Continental, Mariánské Lázně</t>
  </si>
  <si>
    <t>ZŠ a MŠ Dolní Žandov, č. p. 37, Dolní Žandov</t>
  </si>
  <si>
    <t>MŠ ČCE Diakonie. 26. dubna 2715, 350 02 Cheb</t>
  </si>
  <si>
    <t>Galerie umění, Karlovy Vary</t>
  </si>
  <si>
    <t>MŠ Krásná, 280, 352 01 Aš</t>
  </si>
  <si>
    <t>8.00</t>
  </si>
  <si>
    <t>Gymnázium Cheb, Nerudova 7, Cheb</t>
  </si>
  <si>
    <r>
      <t>KCV a jazyková škola, sady 5. května 42, 301 00</t>
    </r>
    <r>
      <rPr>
        <b/>
        <sz val="14"/>
        <rFont val="Calibri"/>
        <family val="2"/>
        <charset val="238"/>
        <scheme val="minor"/>
      </rPr>
      <t xml:space="preserve"> (odjezd z parkoviště BUS Pallova)</t>
    </r>
  </si>
  <si>
    <t>MŠ Teplá, Školní 544, 364 61 Teplá</t>
  </si>
  <si>
    <r>
      <t>MŠ a ZŠ Bukovany, č. p. 145 a 146</t>
    </r>
    <r>
      <rPr>
        <b/>
        <sz val="14"/>
        <rFont val="Calibri"/>
        <family val="2"/>
        <charset val="238"/>
        <scheme val="minor"/>
      </rPr>
      <t xml:space="preserve"> (odjezd z náměstí Bukovany)</t>
    </r>
  </si>
  <si>
    <r>
      <t xml:space="preserve">ISŠTE Sokolov, Jednoty 1620, 356 01 Sokolov </t>
    </r>
    <r>
      <rPr>
        <b/>
        <sz val="14"/>
        <rFont val="Calibri"/>
        <family val="2"/>
        <charset val="238"/>
        <scheme val="minor"/>
      </rPr>
      <t>(odjezd od sportovní haly ISŠTE)</t>
    </r>
  </si>
  <si>
    <t>ZŠ a MŠ Tři Sekery, č. p. 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</si>
</sst>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sz val="14"/>
      <color rgb="FF242424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164" fontId="9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5" fontId="2" fillId="2" borderId="12" xfId="0" applyNumberFormat="1" applyFont="1" applyFill="1" applyBorder="1" applyAlignment="1">
      <alignment horizontal="center" vertical="center" wrapText="1"/>
    </xf>
    <xf numFmtId="165" fontId="2" fillId="2" borderId="13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14" xfId="0" applyNumberFormat="1" applyFont="1" applyFill="1" applyBorder="1" applyAlignment="1">
      <alignment horizontal="center" vertical="center" wrapText="1"/>
    </xf>
    <xf numFmtId="165" fontId="2" fillId="4" borderId="17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 wrapText="1"/>
    </xf>
    <xf numFmtId="165" fontId="2" fillId="2" borderId="16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14" fontId="8" fillId="6" borderId="7" xfId="0" applyNumberFormat="1" applyFont="1" applyFill="1" applyBorder="1" applyAlignment="1">
      <alignment horizontal="center" vertical="center" wrapText="1"/>
    </xf>
    <xf numFmtId="14" fontId="8" fillId="6" borderId="8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15" xfId="0" applyNumberFormat="1" applyFont="1" applyFill="1" applyBorder="1" applyAlignment="1">
      <alignment horizontal="center" vertical="center" wrapText="1"/>
    </xf>
    <xf numFmtId="165" fontId="2" fillId="5" borderId="6" xfId="3" applyNumberFormat="1" applyFont="1" applyFill="1" applyBorder="1" applyAlignment="1" applyProtection="1">
      <alignment horizontal="center" vertical="center" wrapText="1"/>
      <protection locked="0"/>
    </xf>
    <xf numFmtId="165" fontId="2" fillId="5" borderId="7" xfId="3" applyNumberFormat="1" applyFont="1" applyFill="1" applyBorder="1" applyAlignment="1" applyProtection="1">
      <alignment horizontal="center" vertical="center" wrapText="1"/>
      <protection locked="0"/>
    </xf>
    <xf numFmtId="0" fontId="8" fillId="6" borderId="20" xfId="0" applyFont="1" applyFill="1" applyBorder="1" applyAlignment="1">
      <alignment horizontal="center" vertical="center" wrapText="1"/>
    </xf>
    <xf numFmtId="165" fontId="11" fillId="5" borderId="7" xfId="3" applyNumberFormat="1" applyFont="1" applyFill="1" applyBorder="1" applyAlignment="1" applyProtection="1">
      <alignment horizontal="center" vertical="center" wrapText="1"/>
      <protection locked="0"/>
    </xf>
    <xf numFmtId="14" fontId="10" fillId="2" borderId="8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14" fontId="10" fillId="8" borderId="7" xfId="0" applyNumberFormat="1" applyFont="1" applyFill="1" applyBorder="1" applyAlignment="1">
      <alignment horizontal="center" vertical="center" wrapText="1"/>
    </xf>
    <xf numFmtId="20" fontId="10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 wrapText="1"/>
    </xf>
    <xf numFmtId="14" fontId="8" fillId="8" borderId="7" xfId="0" applyNumberFormat="1" applyFont="1" applyFill="1" applyBorder="1" applyAlignment="1">
      <alignment horizontal="center" vertical="center" wrapText="1"/>
    </xf>
    <xf numFmtId="20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14" fontId="10" fillId="8" borderId="6" xfId="0" applyNumberFormat="1" applyFont="1" applyFill="1" applyBorder="1" applyAlignment="1">
      <alignment horizontal="center" vertical="center" wrapText="1"/>
    </xf>
    <xf numFmtId="20" fontId="10" fillId="8" borderId="3" xfId="0" applyNumberFormat="1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 wrapText="1"/>
    </xf>
    <xf numFmtId="165" fontId="11" fillId="5" borderId="6" xfId="3" applyNumberFormat="1" applyFont="1" applyFill="1" applyBorder="1" applyAlignment="1" applyProtection="1">
      <alignment horizontal="center" vertical="center" wrapText="1"/>
      <protection locked="0"/>
    </xf>
    <xf numFmtId="14" fontId="8" fillId="8" borderId="8" xfId="0" applyNumberFormat="1" applyFont="1" applyFill="1" applyBorder="1" applyAlignment="1">
      <alignment horizontal="center" vertical="center" wrapText="1"/>
    </xf>
    <xf numFmtId="20" fontId="8" fillId="8" borderId="9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165" fontId="2" fillId="5" borderId="8" xfId="3" applyNumberFormat="1" applyFont="1" applyFill="1" applyBorder="1" applyAlignment="1" applyProtection="1">
      <alignment horizontal="center" vertical="center" wrapText="1"/>
      <protection locked="0"/>
    </xf>
    <xf numFmtId="0" fontId="10" fillId="8" borderId="20" xfId="0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2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2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wrapText="1"/>
    </xf>
    <xf numFmtId="20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20" fontId="8" fillId="2" borderId="9" xfId="0" applyNumberFormat="1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20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20" fontId="10" fillId="2" borderId="9" xfId="0" applyNumberFormat="1" applyFont="1" applyFill="1" applyBorder="1" applyAlignment="1">
      <alignment horizontal="center" vertical="center" wrapText="1"/>
    </xf>
    <xf numFmtId="165" fontId="11" fillId="5" borderId="8" xfId="3" applyNumberFormat="1" applyFont="1" applyFill="1" applyBorder="1" applyAlignment="1" applyProtection="1">
      <alignment horizontal="center" vertical="center" wrapText="1"/>
      <protection locked="0"/>
    </xf>
    <xf numFmtId="20" fontId="8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4" fontId="10" fillId="6" borderId="7" xfId="0" applyNumberFormat="1" applyFont="1" applyFill="1" applyBorder="1" applyAlignment="1">
      <alignment horizontal="center" vertical="center" wrapText="1"/>
    </xf>
    <xf numFmtId="20" fontId="10" fillId="6" borderId="1" xfId="0" applyNumberFormat="1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14" fontId="10" fillId="6" borderId="21" xfId="0" applyNumberFormat="1" applyFont="1" applyFill="1" applyBorder="1" applyAlignment="1">
      <alignment horizontal="center" vertical="center" wrapText="1"/>
    </xf>
    <xf numFmtId="20" fontId="10" fillId="6" borderId="12" xfId="0" applyNumberFormat="1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165" fontId="11" fillId="5" borderId="21" xfId="3" applyNumberFormat="1" applyFont="1" applyFill="1" applyBorder="1" applyAlignment="1" applyProtection="1">
      <alignment horizontal="center" vertical="center" wrapText="1"/>
      <protection locked="0"/>
    </xf>
    <xf numFmtId="14" fontId="10" fillId="6" borderId="8" xfId="0" applyNumberFormat="1" applyFont="1" applyFill="1" applyBorder="1" applyAlignment="1">
      <alignment horizontal="center" vertical="center" wrapText="1"/>
    </xf>
    <xf numFmtId="20" fontId="10" fillId="6" borderId="9" xfId="0" applyNumberFormat="1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14" fontId="10" fillId="6" borderId="6" xfId="0" applyNumberFormat="1" applyFont="1" applyFill="1" applyBorder="1" applyAlignment="1">
      <alignment horizontal="center" vertical="center" wrapText="1"/>
    </xf>
    <xf numFmtId="20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20" fontId="8" fillId="6" borderId="9" xfId="0" applyNumberFormat="1" applyFont="1" applyFill="1" applyBorder="1" applyAlignment="1">
      <alignment horizontal="center" vertical="center" wrapText="1"/>
    </xf>
    <xf numFmtId="20" fontId="8" fillId="6" borderId="3" xfId="0" applyNumberFormat="1" applyFont="1" applyFill="1" applyBorder="1" applyAlignment="1">
      <alignment horizontal="center" vertical="center" wrapText="1"/>
    </xf>
    <xf numFmtId="14" fontId="8" fillId="6" borderId="3" xfId="0" applyNumberFormat="1" applyFont="1" applyFill="1" applyBorder="1" applyAlignment="1">
      <alignment horizontal="center" vertical="center" wrapText="1"/>
    </xf>
    <xf numFmtId="14" fontId="8" fillId="6" borderId="19" xfId="0" applyNumberFormat="1" applyFont="1" applyFill="1" applyBorder="1" applyAlignment="1">
      <alignment horizontal="center" vertical="center" wrapText="1"/>
    </xf>
    <xf numFmtId="14" fontId="10" fillId="7" borderId="7" xfId="0" applyNumberFormat="1" applyFont="1" applyFill="1" applyBorder="1" applyAlignment="1">
      <alignment horizontal="center" vertical="center" wrapText="1"/>
    </xf>
    <xf numFmtId="20" fontId="10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14" fontId="10" fillId="7" borderId="6" xfId="0" applyNumberFormat="1" applyFont="1" applyFill="1" applyBorder="1" applyAlignment="1">
      <alignment horizontal="center" vertical="center" wrapText="1"/>
    </xf>
    <xf numFmtId="20" fontId="10" fillId="7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14" fontId="10" fillId="7" borderId="8" xfId="0" applyNumberFormat="1" applyFont="1" applyFill="1" applyBorder="1" applyAlignment="1">
      <alignment horizontal="center" vertical="center" wrapText="1"/>
    </xf>
    <xf numFmtId="20" fontId="10" fillId="7" borderId="9" xfId="0" applyNumberFormat="1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</cellXfs>
  <cellStyles count="4">
    <cellStyle name="Čárka" xfId="3" builtinId="3"/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J19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43">
        <v>46113</v>
      </c>
      <c r="C5" s="44">
        <v>0.34027777777777773</v>
      </c>
      <c r="D5" s="44">
        <v>0.52083333333333337</v>
      </c>
      <c r="E5" s="45">
        <v>52</v>
      </c>
      <c r="F5" s="45" t="s">
        <v>24</v>
      </c>
      <c r="G5" s="46" t="s">
        <v>25</v>
      </c>
      <c r="H5" s="47"/>
      <c r="I5" s="10">
        <f>J5-H5</f>
        <v>0</v>
      </c>
      <c r="J5" s="11">
        <f>H5*1.12</f>
        <v>0</v>
      </c>
    </row>
    <row r="6" spans="2:10" ht="37.5" x14ac:dyDescent="0.25">
      <c r="B6" s="35">
        <v>46122</v>
      </c>
      <c r="C6" s="36">
        <v>0.33333333333333331</v>
      </c>
      <c r="D6" s="36">
        <v>0.58333333333333337</v>
      </c>
      <c r="E6" s="37">
        <v>44</v>
      </c>
      <c r="F6" s="37" t="s">
        <v>31</v>
      </c>
      <c r="G6" s="38" t="s">
        <v>29</v>
      </c>
      <c r="H6" s="31"/>
      <c r="I6" s="8">
        <f t="shared" ref="I6:I9" si="0">J6-H6</f>
        <v>0</v>
      </c>
      <c r="J6" s="9">
        <f t="shared" ref="J6:J9" si="1">H6*1.12</f>
        <v>0</v>
      </c>
    </row>
    <row r="7" spans="2:10" ht="37.5" x14ac:dyDescent="0.25">
      <c r="B7" s="35">
        <v>46126</v>
      </c>
      <c r="C7" s="36">
        <v>0.375</v>
      </c>
      <c r="D7" s="36">
        <v>0.47222222222222227</v>
      </c>
      <c r="E7" s="37">
        <v>18</v>
      </c>
      <c r="F7" s="37" t="s">
        <v>24</v>
      </c>
      <c r="G7" s="38" t="s">
        <v>37</v>
      </c>
      <c r="H7" s="31"/>
      <c r="I7" s="8">
        <f t="shared" si="0"/>
        <v>0</v>
      </c>
      <c r="J7" s="9">
        <f t="shared" si="1"/>
        <v>0</v>
      </c>
    </row>
    <row r="8" spans="2:10" ht="56.25" x14ac:dyDescent="0.25">
      <c r="B8" s="35">
        <v>46128</v>
      </c>
      <c r="C8" s="36">
        <v>0.59722222222222221</v>
      </c>
      <c r="D8" s="36">
        <v>0.61458333333333337</v>
      </c>
      <c r="E8" s="37">
        <v>32</v>
      </c>
      <c r="F8" s="37" t="s">
        <v>44</v>
      </c>
      <c r="G8" s="38" t="s">
        <v>45</v>
      </c>
      <c r="H8" s="31"/>
      <c r="I8" s="8">
        <f t="shared" si="0"/>
        <v>0</v>
      </c>
      <c r="J8" s="9">
        <f t="shared" si="1"/>
        <v>0</v>
      </c>
    </row>
    <row r="9" spans="2:10" ht="37.5" x14ac:dyDescent="0.25">
      <c r="B9" s="35">
        <v>46132</v>
      </c>
      <c r="C9" s="36">
        <v>0.39583333333333331</v>
      </c>
      <c r="D9" s="36">
        <v>0.48958333333333331</v>
      </c>
      <c r="E9" s="37">
        <v>47</v>
      </c>
      <c r="F9" s="37" t="s">
        <v>48</v>
      </c>
      <c r="G9" s="38" t="s">
        <v>49</v>
      </c>
      <c r="H9" s="31"/>
      <c r="I9" s="8">
        <f t="shared" si="0"/>
        <v>0</v>
      </c>
      <c r="J9" s="9">
        <f t="shared" si="1"/>
        <v>0</v>
      </c>
    </row>
    <row r="10" spans="2:10" ht="37.5" x14ac:dyDescent="0.25">
      <c r="B10" s="35">
        <v>46133</v>
      </c>
      <c r="C10" s="36">
        <v>0.35416666666666669</v>
      </c>
      <c r="D10" s="36">
        <v>0.42708333333333331</v>
      </c>
      <c r="E10" s="37">
        <v>19</v>
      </c>
      <c r="F10" s="37" t="s">
        <v>52</v>
      </c>
      <c r="G10" s="38" t="s">
        <v>39</v>
      </c>
      <c r="H10" s="31"/>
      <c r="I10" s="8">
        <f t="shared" ref="I10:I13" si="2">J10-H10</f>
        <v>0</v>
      </c>
      <c r="J10" s="9">
        <f t="shared" ref="J10:J13" si="3">H10*1.12</f>
        <v>0</v>
      </c>
    </row>
    <row r="11" spans="2:10" ht="56.25" x14ac:dyDescent="0.25">
      <c r="B11" s="35">
        <v>46136</v>
      </c>
      <c r="C11" s="36">
        <v>0.35416666666666669</v>
      </c>
      <c r="D11" s="36">
        <v>0.44791666666666669</v>
      </c>
      <c r="E11" s="37">
        <v>36</v>
      </c>
      <c r="F11" s="37" t="s">
        <v>44</v>
      </c>
      <c r="G11" s="38" t="s">
        <v>47</v>
      </c>
      <c r="H11" s="31"/>
      <c r="I11" s="8">
        <f t="shared" si="2"/>
        <v>0</v>
      </c>
      <c r="J11" s="9">
        <f t="shared" si="3"/>
        <v>0</v>
      </c>
    </row>
    <row r="12" spans="2:10" ht="21" x14ac:dyDescent="0.25">
      <c r="B12" s="39">
        <v>46140</v>
      </c>
      <c r="C12" s="40">
        <v>0.35416666666666669</v>
      </c>
      <c r="D12" s="40">
        <v>0.47916666666666669</v>
      </c>
      <c r="E12" s="41">
        <v>15</v>
      </c>
      <c r="F12" s="37" t="s">
        <v>31</v>
      </c>
      <c r="G12" s="42" t="s">
        <v>59</v>
      </c>
      <c r="H12" s="29"/>
      <c r="I12" s="8">
        <f t="shared" si="2"/>
        <v>0</v>
      </c>
      <c r="J12" s="9">
        <f t="shared" si="3"/>
        <v>0</v>
      </c>
    </row>
    <row r="13" spans="2:10" ht="113.25" thickBot="1" x14ac:dyDescent="0.3">
      <c r="B13" s="48">
        <v>46141</v>
      </c>
      <c r="C13" s="49">
        <v>0.34375</v>
      </c>
      <c r="D13" s="49">
        <v>0.58333333333333337</v>
      </c>
      <c r="E13" s="50">
        <v>60</v>
      </c>
      <c r="F13" s="51" t="s">
        <v>65</v>
      </c>
      <c r="G13" s="52" t="s">
        <v>66</v>
      </c>
      <c r="H13" s="53"/>
      <c r="I13" s="8">
        <f t="shared" si="2"/>
        <v>0</v>
      </c>
      <c r="J13" s="9">
        <f t="shared" si="3"/>
        <v>0</v>
      </c>
    </row>
    <row r="14" spans="2:10" ht="45.75" customHeight="1" thickBot="1" x14ac:dyDescent="0.3">
      <c r="B14" s="63" t="s">
        <v>7</v>
      </c>
      <c r="C14" s="64"/>
      <c r="D14" s="64"/>
      <c r="E14" s="64"/>
      <c r="F14" s="64"/>
      <c r="G14" s="64"/>
      <c r="H14" s="12">
        <f>SUM(H5:H13)</f>
        <v>0</v>
      </c>
      <c r="I14" s="12">
        <f>SUM(I5:I13)</f>
        <v>0</v>
      </c>
      <c r="J14" s="12">
        <f>SUM(J5:J13)</f>
        <v>0</v>
      </c>
    </row>
    <row r="19" spans="7:7" x14ac:dyDescent="0.25">
      <c r="G19"/>
    </row>
  </sheetData>
  <sheetProtection algorithmName="SHA-512" hashValue="BmAFD2WbPXEPWRkgsABfhNAzuiH4VBBk+HvHRz2AMdyspv8VYRXZJpq0stigukAlNJy1tUEKoRDH2MMUMiMk1Q==" saltValue="fhtoh1LbmNUGfrmgRXvdsQ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1021-0FB1-4926-B13A-851EB5165B89}">
  <sheetPr>
    <tabColor theme="9" tint="0.59999389629810485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20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90">
        <v>46119</v>
      </c>
      <c r="C5" s="91">
        <v>0.33333333333333331</v>
      </c>
      <c r="D5" s="91">
        <v>0.42708333333333331</v>
      </c>
      <c r="E5" s="92">
        <v>39</v>
      </c>
      <c r="F5" s="92" t="s">
        <v>44</v>
      </c>
      <c r="G5" s="93" t="s">
        <v>101</v>
      </c>
      <c r="H5" s="47"/>
      <c r="I5" s="10">
        <f t="shared" ref="I5:I12" si="0">J5-H5</f>
        <v>0</v>
      </c>
      <c r="J5" s="11">
        <f t="shared" ref="J5:J12" si="1">H5*1.12</f>
        <v>0</v>
      </c>
    </row>
    <row r="6" spans="2:10" ht="37.5" x14ac:dyDescent="0.25">
      <c r="B6" s="78">
        <v>46121</v>
      </c>
      <c r="C6" s="79">
        <v>0.35416666666666669</v>
      </c>
      <c r="D6" s="79">
        <v>0.45833333333333331</v>
      </c>
      <c r="E6" s="77">
        <v>34</v>
      </c>
      <c r="F6" s="77" t="s">
        <v>33</v>
      </c>
      <c r="G6" s="80" t="s">
        <v>104</v>
      </c>
      <c r="H6" s="31"/>
      <c r="I6" s="13">
        <f t="shared" si="0"/>
        <v>0</v>
      </c>
      <c r="J6" s="26">
        <f t="shared" si="1"/>
        <v>0</v>
      </c>
    </row>
    <row r="7" spans="2:10" ht="21" x14ac:dyDescent="0.25">
      <c r="B7" s="78">
        <v>46126</v>
      </c>
      <c r="C7" s="79">
        <v>0.375</v>
      </c>
      <c r="D7" s="79">
        <v>0.47222222222222227</v>
      </c>
      <c r="E7" s="77">
        <v>49</v>
      </c>
      <c r="F7" s="77" t="s">
        <v>24</v>
      </c>
      <c r="G7" s="80" t="s">
        <v>107</v>
      </c>
      <c r="H7" s="31"/>
      <c r="I7" s="13">
        <f t="shared" si="0"/>
        <v>0</v>
      </c>
      <c r="J7" s="26">
        <f t="shared" si="1"/>
        <v>0</v>
      </c>
    </row>
    <row r="8" spans="2:10" ht="21" x14ac:dyDescent="0.25">
      <c r="B8" s="78">
        <v>46129</v>
      </c>
      <c r="C8" s="79">
        <v>0.33333333333333331</v>
      </c>
      <c r="D8" s="79" t="s">
        <v>110</v>
      </c>
      <c r="E8" s="77">
        <v>33</v>
      </c>
      <c r="F8" s="77" t="s">
        <v>89</v>
      </c>
      <c r="G8" s="80" t="s">
        <v>108</v>
      </c>
      <c r="H8" s="31"/>
      <c r="I8" s="13">
        <f t="shared" si="0"/>
        <v>0</v>
      </c>
      <c r="J8" s="26">
        <f t="shared" si="1"/>
        <v>0</v>
      </c>
    </row>
    <row r="9" spans="2:10" ht="21" x14ac:dyDescent="0.25">
      <c r="B9" s="78">
        <v>46134</v>
      </c>
      <c r="C9" s="79">
        <v>0.33333333333333331</v>
      </c>
      <c r="D9" s="79">
        <v>0.45833333333333331</v>
      </c>
      <c r="E9" s="77">
        <v>18</v>
      </c>
      <c r="F9" s="77" t="s">
        <v>33</v>
      </c>
      <c r="G9" s="80" t="s">
        <v>108</v>
      </c>
      <c r="H9" s="31"/>
      <c r="I9" s="13">
        <f t="shared" si="0"/>
        <v>0</v>
      </c>
      <c r="J9" s="26">
        <f t="shared" si="1"/>
        <v>0</v>
      </c>
    </row>
    <row r="10" spans="2:10" ht="37.5" x14ac:dyDescent="0.25">
      <c r="B10" s="78">
        <v>46135</v>
      </c>
      <c r="C10" s="79">
        <v>0.38541666666666669</v>
      </c>
      <c r="D10" s="79">
        <v>0.46875</v>
      </c>
      <c r="E10" s="77">
        <v>47</v>
      </c>
      <c r="F10" s="77" t="s">
        <v>95</v>
      </c>
      <c r="G10" s="80" t="s">
        <v>117</v>
      </c>
      <c r="H10" s="31"/>
      <c r="I10" s="13">
        <f t="shared" si="0"/>
        <v>0</v>
      </c>
      <c r="J10" s="26">
        <f t="shared" si="1"/>
        <v>0</v>
      </c>
    </row>
    <row r="11" spans="2:10" ht="37.5" x14ac:dyDescent="0.25">
      <c r="B11" s="78">
        <v>46139</v>
      </c>
      <c r="C11" s="79">
        <v>0.33333333333333331</v>
      </c>
      <c r="D11" s="79">
        <v>0.44791666666666669</v>
      </c>
      <c r="E11" s="77">
        <v>17</v>
      </c>
      <c r="F11" s="77" t="s">
        <v>120</v>
      </c>
      <c r="G11" s="80" t="s">
        <v>105</v>
      </c>
      <c r="H11" s="31"/>
      <c r="I11" s="13">
        <f t="shared" si="0"/>
        <v>0</v>
      </c>
      <c r="J11" s="26">
        <f t="shared" si="1"/>
        <v>0</v>
      </c>
    </row>
    <row r="12" spans="2:10" ht="21.75" thickBot="1" x14ac:dyDescent="0.3">
      <c r="B12" s="24">
        <v>46140</v>
      </c>
      <c r="C12" s="94">
        <v>0.32291666666666669</v>
      </c>
      <c r="D12" s="94">
        <v>0.52083333333333337</v>
      </c>
      <c r="E12" s="25">
        <v>41</v>
      </c>
      <c r="F12" s="25" t="s">
        <v>123</v>
      </c>
      <c r="G12" s="89" t="s">
        <v>108</v>
      </c>
      <c r="H12" s="53"/>
      <c r="I12" s="14">
        <f t="shared" si="0"/>
        <v>0</v>
      </c>
      <c r="J12" s="27">
        <f t="shared" si="1"/>
        <v>0</v>
      </c>
    </row>
    <row r="13" spans="2:10" ht="45.75" customHeight="1" thickBot="1" x14ac:dyDescent="0.3">
      <c r="B13" s="63" t="s">
        <v>7</v>
      </c>
      <c r="C13" s="64"/>
      <c r="D13" s="64"/>
      <c r="E13" s="64"/>
      <c r="F13" s="64"/>
      <c r="G13" s="64"/>
      <c r="H13" s="12">
        <f>SUM(H5:H12)</f>
        <v>0</v>
      </c>
      <c r="I13" s="12">
        <f>SUM(I5:I12)</f>
        <v>0</v>
      </c>
      <c r="J13" s="12">
        <f>SUM(J5:J12)</f>
        <v>0</v>
      </c>
    </row>
  </sheetData>
  <sheetProtection algorithmName="SHA-512" hashValue="5lnBruwzcZwDp26yY+6UCPtLsZuiEa+xIkfS//44lbFjIdHuIrZxb5hp6IdQCBo+BIpcXdqlm9qNX7HwJvH5ew==" saltValue="2aOGR7fIatd3D+IqtGVSEA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DD5D7-C321-4E75-AACA-5E06BD18BCF0}">
  <sheetPr>
    <tabColor theme="9" tint="0.39997558519241921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90">
        <v>46120</v>
      </c>
      <c r="C5" s="91">
        <v>0.34375</v>
      </c>
      <c r="D5" s="91">
        <v>0.4375</v>
      </c>
      <c r="E5" s="92">
        <v>15</v>
      </c>
      <c r="F5" s="22" t="s">
        <v>78</v>
      </c>
      <c r="G5" s="93" t="s">
        <v>102</v>
      </c>
      <c r="H5" s="47"/>
      <c r="I5" s="10">
        <f t="shared" ref="I5:I12" si="0">J5-H5</f>
        <v>0</v>
      </c>
      <c r="J5" s="11">
        <f t="shared" ref="J5:J12" si="1">H5*1.12</f>
        <v>0</v>
      </c>
    </row>
    <row r="6" spans="2:10" ht="37.5" x14ac:dyDescent="0.25">
      <c r="B6" s="78">
        <v>46122</v>
      </c>
      <c r="C6" s="79">
        <v>0.33333333333333331</v>
      </c>
      <c r="D6" s="79">
        <v>0.5</v>
      </c>
      <c r="E6" s="77">
        <v>28</v>
      </c>
      <c r="F6" s="77" t="s">
        <v>26</v>
      </c>
      <c r="G6" s="80" t="s">
        <v>103</v>
      </c>
      <c r="H6" s="31"/>
      <c r="I6" s="13">
        <f t="shared" si="0"/>
        <v>0</v>
      </c>
      <c r="J6" s="26">
        <f t="shared" si="1"/>
        <v>0</v>
      </c>
    </row>
    <row r="7" spans="2:10" ht="21" x14ac:dyDescent="0.25">
      <c r="B7" s="78">
        <v>46126</v>
      </c>
      <c r="C7" s="79">
        <v>0.375</v>
      </c>
      <c r="D7" s="79">
        <v>0.50694444444444442</v>
      </c>
      <c r="E7" s="77">
        <v>39</v>
      </c>
      <c r="F7" s="77" t="s">
        <v>24</v>
      </c>
      <c r="G7" s="80" t="s">
        <v>108</v>
      </c>
      <c r="H7" s="31"/>
      <c r="I7" s="13">
        <f t="shared" si="0"/>
        <v>0</v>
      </c>
      <c r="J7" s="26">
        <f t="shared" si="1"/>
        <v>0</v>
      </c>
    </row>
    <row r="8" spans="2:10" ht="56.25" x14ac:dyDescent="0.25">
      <c r="B8" s="78">
        <v>46133</v>
      </c>
      <c r="C8" s="79">
        <v>0.35416666666666669</v>
      </c>
      <c r="D8" s="79">
        <v>0.53125</v>
      </c>
      <c r="E8" s="77">
        <v>45</v>
      </c>
      <c r="F8" s="77" t="s">
        <v>24</v>
      </c>
      <c r="G8" s="80" t="s">
        <v>111</v>
      </c>
      <c r="H8" s="31"/>
      <c r="I8" s="13">
        <f t="shared" si="0"/>
        <v>0</v>
      </c>
      <c r="J8" s="26">
        <f t="shared" si="1"/>
        <v>0</v>
      </c>
    </row>
    <row r="9" spans="2:10" ht="37.5" x14ac:dyDescent="0.25">
      <c r="B9" s="78">
        <v>46134</v>
      </c>
      <c r="C9" s="79">
        <v>0.33333333333333331</v>
      </c>
      <c r="D9" s="79">
        <v>0.4861111111111111</v>
      </c>
      <c r="E9" s="77">
        <v>32</v>
      </c>
      <c r="F9" s="77" t="s">
        <v>28</v>
      </c>
      <c r="G9" s="80" t="s">
        <v>115</v>
      </c>
      <c r="H9" s="31"/>
      <c r="I9" s="13">
        <f t="shared" si="0"/>
        <v>0</v>
      </c>
      <c r="J9" s="26">
        <f t="shared" si="1"/>
        <v>0</v>
      </c>
    </row>
    <row r="10" spans="2:10" ht="21" x14ac:dyDescent="0.25">
      <c r="B10" s="78">
        <v>46136</v>
      </c>
      <c r="C10" s="79">
        <v>0.33333333333333331</v>
      </c>
      <c r="D10" s="79">
        <v>0.52083333333333337</v>
      </c>
      <c r="E10" s="77">
        <v>50</v>
      </c>
      <c r="F10" s="77" t="s">
        <v>26</v>
      </c>
      <c r="G10" s="80" t="s">
        <v>107</v>
      </c>
      <c r="H10" s="31"/>
      <c r="I10" s="13">
        <f t="shared" si="0"/>
        <v>0</v>
      </c>
      <c r="J10" s="26">
        <f t="shared" si="1"/>
        <v>0</v>
      </c>
    </row>
    <row r="11" spans="2:10" ht="37.5" x14ac:dyDescent="0.25">
      <c r="B11" s="78">
        <v>46139</v>
      </c>
      <c r="C11" s="79">
        <v>0.33333333333333331</v>
      </c>
      <c r="D11" s="79">
        <v>0.52083333333333337</v>
      </c>
      <c r="E11" s="77">
        <v>44</v>
      </c>
      <c r="F11" s="77" t="s">
        <v>91</v>
      </c>
      <c r="G11" s="80" t="s">
        <v>112</v>
      </c>
      <c r="H11" s="31"/>
      <c r="I11" s="13">
        <f t="shared" si="0"/>
        <v>0</v>
      </c>
      <c r="J11" s="26">
        <f t="shared" si="1"/>
        <v>0</v>
      </c>
    </row>
    <row r="12" spans="2:10" ht="38.25" thickBot="1" x14ac:dyDescent="0.3">
      <c r="B12" s="24">
        <v>46142</v>
      </c>
      <c r="C12" s="94">
        <v>0.33333333333333331</v>
      </c>
      <c r="D12" s="94">
        <v>0.47916666666666669</v>
      </c>
      <c r="E12" s="25">
        <v>37</v>
      </c>
      <c r="F12" s="25" t="s">
        <v>28</v>
      </c>
      <c r="G12" s="30" t="s">
        <v>109</v>
      </c>
      <c r="H12" s="53"/>
      <c r="I12" s="14">
        <f t="shared" si="0"/>
        <v>0</v>
      </c>
      <c r="J12" s="27">
        <f t="shared" si="1"/>
        <v>0</v>
      </c>
    </row>
    <row r="13" spans="2:10" ht="45.75" customHeight="1" thickBot="1" x14ac:dyDescent="0.3">
      <c r="B13" s="63" t="s">
        <v>7</v>
      </c>
      <c r="C13" s="64"/>
      <c r="D13" s="64"/>
      <c r="E13" s="64"/>
      <c r="F13" s="64"/>
      <c r="G13" s="64"/>
      <c r="H13" s="12">
        <f>SUM(H5:H12)</f>
        <v>0</v>
      </c>
      <c r="I13" s="12">
        <f>SUM(I5:I12)</f>
        <v>0</v>
      </c>
      <c r="J13" s="12">
        <f>SUM(J5:J12)</f>
        <v>0</v>
      </c>
    </row>
  </sheetData>
  <sheetProtection algorithmName="SHA-512" hashValue="TzUZUCdPv85eHlDqFptXnWSwzhcCw8pB8lLOmwmEHKy67psiaMYdtE2IEtF/KB0aABacIWY6fxAgzM9/5avjOg==" saltValue="2tiG2cXMti4jAdgBdQB07g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75753-8C80-4F82-8563-B80E3EF51B74}">
  <sheetPr>
    <tabColor theme="9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22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90">
        <v>46121</v>
      </c>
      <c r="C5" s="91">
        <v>0.33333333333333331</v>
      </c>
      <c r="D5" s="91">
        <v>0.5</v>
      </c>
      <c r="E5" s="92">
        <v>29</v>
      </c>
      <c r="F5" s="22" t="s">
        <v>26</v>
      </c>
      <c r="G5" s="93" t="s">
        <v>103</v>
      </c>
      <c r="H5" s="47"/>
      <c r="I5" s="10">
        <f t="shared" ref="I5:I12" si="0">J5-H5</f>
        <v>0</v>
      </c>
      <c r="J5" s="11">
        <f t="shared" ref="J5:J12" si="1">H5*1.12</f>
        <v>0</v>
      </c>
    </row>
    <row r="6" spans="2:10" ht="56.25" x14ac:dyDescent="0.25">
      <c r="B6" s="78">
        <v>46126</v>
      </c>
      <c r="C6" s="79">
        <v>0.33333333333333331</v>
      </c>
      <c r="D6" s="79">
        <v>0.44791666666666669</v>
      </c>
      <c r="E6" s="77">
        <v>17</v>
      </c>
      <c r="F6" s="77" t="s">
        <v>44</v>
      </c>
      <c r="G6" s="80" t="s">
        <v>105</v>
      </c>
      <c r="H6" s="31"/>
      <c r="I6" s="13">
        <f t="shared" si="0"/>
        <v>0</v>
      </c>
      <c r="J6" s="26">
        <f t="shared" si="1"/>
        <v>0</v>
      </c>
    </row>
    <row r="7" spans="2:10" ht="37.5" x14ac:dyDescent="0.25">
      <c r="B7" s="81">
        <v>46127</v>
      </c>
      <c r="C7" s="82">
        <v>0.33333333333333331</v>
      </c>
      <c r="D7" s="82">
        <v>0.45833333333333331</v>
      </c>
      <c r="E7" s="83">
        <v>52</v>
      </c>
      <c r="F7" s="83" t="s">
        <v>26</v>
      </c>
      <c r="G7" s="84" t="s">
        <v>103</v>
      </c>
      <c r="H7" s="85"/>
      <c r="I7" s="13">
        <f t="shared" si="0"/>
        <v>0</v>
      </c>
      <c r="J7" s="26">
        <f t="shared" si="1"/>
        <v>0</v>
      </c>
    </row>
    <row r="8" spans="2:10" ht="37.5" x14ac:dyDescent="0.25">
      <c r="B8" s="78">
        <v>46133</v>
      </c>
      <c r="C8" s="79">
        <v>0.33333333333333331</v>
      </c>
      <c r="D8" s="79">
        <v>0.54166666666666663</v>
      </c>
      <c r="E8" s="77">
        <v>45</v>
      </c>
      <c r="F8" s="77" t="s">
        <v>91</v>
      </c>
      <c r="G8" s="80" t="s">
        <v>112</v>
      </c>
      <c r="H8" s="31"/>
      <c r="I8" s="13">
        <f t="shared" si="0"/>
        <v>0</v>
      </c>
      <c r="J8" s="26">
        <f t="shared" si="1"/>
        <v>0</v>
      </c>
    </row>
    <row r="9" spans="2:10" ht="33" customHeight="1" x14ac:dyDescent="0.25">
      <c r="B9" s="78">
        <v>46134</v>
      </c>
      <c r="C9" s="79">
        <v>0.31944444444444448</v>
      </c>
      <c r="D9" s="79">
        <v>0.5</v>
      </c>
      <c r="E9" s="77">
        <v>39</v>
      </c>
      <c r="F9" s="77" t="s">
        <v>26</v>
      </c>
      <c r="G9" s="80" t="s">
        <v>107</v>
      </c>
      <c r="H9" s="31"/>
      <c r="I9" s="13">
        <f t="shared" si="0"/>
        <v>0</v>
      </c>
      <c r="J9" s="26">
        <f t="shared" si="1"/>
        <v>0</v>
      </c>
    </row>
    <row r="10" spans="2:10" ht="37.5" x14ac:dyDescent="0.25">
      <c r="B10" s="78">
        <v>46136</v>
      </c>
      <c r="C10" s="79" t="s">
        <v>118</v>
      </c>
      <c r="D10" s="79">
        <v>0.52083333333333337</v>
      </c>
      <c r="E10" s="77">
        <v>60</v>
      </c>
      <c r="F10" s="77" t="s">
        <v>24</v>
      </c>
      <c r="G10" s="80" t="s">
        <v>119</v>
      </c>
      <c r="H10" s="31"/>
      <c r="I10" s="13">
        <f t="shared" si="0"/>
        <v>0</v>
      </c>
      <c r="J10" s="26">
        <f t="shared" si="1"/>
        <v>0</v>
      </c>
    </row>
    <row r="11" spans="2:10" ht="37.5" x14ac:dyDescent="0.25">
      <c r="B11" s="78">
        <v>46139</v>
      </c>
      <c r="C11" s="79">
        <v>0.33333333333333331</v>
      </c>
      <c r="D11" s="79">
        <v>0.45833333333333331</v>
      </c>
      <c r="E11" s="77">
        <v>33</v>
      </c>
      <c r="F11" s="77" t="s">
        <v>120</v>
      </c>
      <c r="G11" s="80" t="s">
        <v>121</v>
      </c>
      <c r="H11" s="31"/>
      <c r="I11" s="13">
        <f t="shared" si="0"/>
        <v>0</v>
      </c>
      <c r="J11" s="26">
        <f t="shared" si="1"/>
        <v>0</v>
      </c>
    </row>
    <row r="12" spans="2:10" ht="21.75" thickBot="1" x14ac:dyDescent="0.3">
      <c r="B12" s="24">
        <v>46142</v>
      </c>
      <c r="C12" s="94">
        <v>0.3125</v>
      </c>
      <c r="D12" s="94">
        <v>0.5</v>
      </c>
      <c r="E12" s="25">
        <v>31</v>
      </c>
      <c r="F12" s="25" t="s">
        <v>91</v>
      </c>
      <c r="G12" s="30" t="s">
        <v>124</v>
      </c>
      <c r="H12" s="53"/>
      <c r="I12" s="14">
        <f t="shared" si="0"/>
        <v>0</v>
      </c>
      <c r="J12" s="27">
        <f t="shared" si="1"/>
        <v>0</v>
      </c>
    </row>
    <row r="13" spans="2:10" ht="45.75" customHeight="1" thickBot="1" x14ac:dyDescent="0.3">
      <c r="B13" s="63" t="s">
        <v>7</v>
      </c>
      <c r="C13" s="64"/>
      <c r="D13" s="64"/>
      <c r="E13" s="64"/>
      <c r="F13" s="64"/>
      <c r="G13" s="64"/>
      <c r="H13" s="12">
        <f>SUM(H5:H12)</f>
        <v>0</v>
      </c>
      <c r="I13" s="12">
        <f>SUM(I5:I12)</f>
        <v>0</v>
      </c>
      <c r="J13" s="12">
        <f>SUM(J5:J12)</f>
        <v>0</v>
      </c>
    </row>
  </sheetData>
  <sheetProtection algorithmName="SHA-512" hashValue="YEIFT60THCfTS7GVD9elvHBaJBXC5HO/sNk/DLtrIq1CU6tundN+hlGfMIg+1fqr0R2ZcTeZX/OzY6lVxe5paw==" saltValue="3TGtQEIuz+e3QDiJSLVTqw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59840-A544-4977-9BEB-7BD0CFF5F7FB}">
  <sheetPr>
    <tabColor rgb="FFDD7F7F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23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102">
        <v>46126</v>
      </c>
      <c r="C5" s="103" t="s">
        <v>125</v>
      </c>
      <c r="D5" s="103">
        <v>0.4375</v>
      </c>
      <c r="E5" s="104">
        <v>250</v>
      </c>
      <c r="F5" s="104" t="s">
        <v>35</v>
      </c>
      <c r="G5" s="105" t="s">
        <v>126</v>
      </c>
      <c r="H5" s="47"/>
      <c r="I5" s="10">
        <f t="shared" ref="I5:I11" si="0">J5-H5</f>
        <v>0</v>
      </c>
      <c r="J5" s="11">
        <f t="shared" ref="J5:J11" si="1">H5*1.12</f>
        <v>0</v>
      </c>
    </row>
    <row r="6" spans="2:10" ht="56.25" x14ac:dyDescent="0.25">
      <c r="B6" s="98">
        <v>46127</v>
      </c>
      <c r="C6" s="99">
        <v>0.33333333333333331</v>
      </c>
      <c r="D6" s="99">
        <v>0.625</v>
      </c>
      <c r="E6" s="100">
        <v>50</v>
      </c>
      <c r="F6" s="100" t="s">
        <v>31</v>
      </c>
      <c r="G6" s="101" t="s">
        <v>127</v>
      </c>
      <c r="H6" s="31"/>
      <c r="I6" s="13">
        <f t="shared" si="0"/>
        <v>0</v>
      </c>
      <c r="J6" s="26">
        <f t="shared" si="1"/>
        <v>0</v>
      </c>
    </row>
    <row r="7" spans="2:10" ht="37.5" x14ac:dyDescent="0.25">
      <c r="B7" s="98">
        <v>46128</v>
      </c>
      <c r="C7" s="99">
        <v>0.40277777777777773</v>
      </c>
      <c r="D7" s="99">
        <v>0.5</v>
      </c>
      <c r="E7" s="100">
        <v>76</v>
      </c>
      <c r="F7" s="100" t="s">
        <v>42</v>
      </c>
      <c r="G7" s="101" t="s">
        <v>128</v>
      </c>
      <c r="H7" s="31"/>
      <c r="I7" s="13">
        <f t="shared" si="0"/>
        <v>0</v>
      </c>
      <c r="J7" s="26">
        <f t="shared" si="1"/>
        <v>0</v>
      </c>
    </row>
    <row r="8" spans="2:10" ht="37.5" x14ac:dyDescent="0.25">
      <c r="B8" s="98" t="s">
        <v>88</v>
      </c>
      <c r="C8" s="99">
        <v>0.33333333333333331</v>
      </c>
      <c r="D8" s="99">
        <v>0.42708333333333331</v>
      </c>
      <c r="E8" s="100">
        <v>82</v>
      </c>
      <c r="F8" s="100" t="s">
        <v>48</v>
      </c>
      <c r="G8" s="101" t="s">
        <v>87</v>
      </c>
      <c r="H8" s="31"/>
      <c r="I8" s="13">
        <f t="shared" si="0"/>
        <v>0</v>
      </c>
      <c r="J8" s="26">
        <f t="shared" si="1"/>
        <v>0</v>
      </c>
    </row>
    <row r="9" spans="2:10" ht="37.5" x14ac:dyDescent="0.25">
      <c r="B9" s="98">
        <v>46135</v>
      </c>
      <c r="C9" s="99">
        <v>0.39583333333333331</v>
      </c>
      <c r="D9" s="99">
        <v>0.46875</v>
      </c>
      <c r="E9" s="100">
        <v>72</v>
      </c>
      <c r="F9" s="100" t="s">
        <v>95</v>
      </c>
      <c r="G9" s="101" t="s">
        <v>129</v>
      </c>
      <c r="H9" s="31"/>
      <c r="I9" s="13">
        <f t="shared" si="0"/>
        <v>0</v>
      </c>
      <c r="J9" s="26">
        <f t="shared" si="1"/>
        <v>0</v>
      </c>
    </row>
    <row r="10" spans="2:10" ht="56.25" x14ac:dyDescent="0.25">
      <c r="B10" s="98">
        <v>46136</v>
      </c>
      <c r="C10" s="99">
        <v>0.3125</v>
      </c>
      <c r="D10" s="99">
        <v>0.54166666666666663</v>
      </c>
      <c r="E10" s="100">
        <v>99</v>
      </c>
      <c r="F10" s="100" t="s">
        <v>78</v>
      </c>
      <c r="G10" s="101" t="s">
        <v>130</v>
      </c>
      <c r="H10" s="31"/>
      <c r="I10" s="13">
        <f t="shared" si="0"/>
        <v>0</v>
      </c>
      <c r="J10" s="26">
        <f t="shared" si="1"/>
        <v>0</v>
      </c>
    </row>
    <row r="11" spans="2:10" ht="38.25" thickBot="1" x14ac:dyDescent="0.3">
      <c r="B11" s="106">
        <v>46139</v>
      </c>
      <c r="C11" s="107">
        <v>0.40277777777777773</v>
      </c>
      <c r="D11" s="107">
        <v>0.45833333333333331</v>
      </c>
      <c r="E11" s="108">
        <v>85</v>
      </c>
      <c r="F11" s="108" t="s">
        <v>120</v>
      </c>
      <c r="G11" s="109" t="s">
        <v>131</v>
      </c>
      <c r="H11" s="75"/>
      <c r="I11" s="14">
        <f t="shared" si="0"/>
        <v>0</v>
      </c>
      <c r="J11" s="27">
        <f t="shared" si="1"/>
        <v>0</v>
      </c>
    </row>
    <row r="12" spans="2:10" ht="45.75" customHeight="1" thickBot="1" x14ac:dyDescent="0.3">
      <c r="B12" s="63" t="s">
        <v>7</v>
      </c>
      <c r="C12" s="64"/>
      <c r="D12" s="64"/>
      <c r="E12" s="64"/>
      <c r="F12" s="64"/>
      <c r="G12" s="64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rbp2i8ktZU+9/gaEkoFXd4K1218L+fQ8W0w4gLQTAiouI9UTu3ZY9pzQxzsiX2eeH3CW6ZypJESVlpzIQ2/Ckg==" saltValue="jonTERFTTO5pe6A9J/JdWg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01A3A-F3E1-40FF-8EEF-DAAD325E4CF4}">
  <sheetPr>
    <tabColor theme="4" tint="0.59999389629810485"/>
  </sheetPr>
  <dimension ref="B1:J19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12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43">
        <v>46113</v>
      </c>
      <c r="C5" s="44">
        <v>0.33333333333333331</v>
      </c>
      <c r="D5" s="44">
        <v>0.54166666666666663</v>
      </c>
      <c r="E5" s="45">
        <v>46</v>
      </c>
      <c r="F5" s="45" t="s">
        <v>26</v>
      </c>
      <c r="G5" s="46" t="s">
        <v>27</v>
      </c>
      <c r="H5" s="47"/>
      <c r="I5" s="10">
        <f>J5-H5</f>
        <v>0</v>
      </c>
      <c r="J5" s="11">
        <f>H5*1.12</f>
        <v>0</v>
      </c>
    </row>
    <row r="6" spans="2:10" ht="37.5" x14ac:dyDescent="0.25">
      <c r="B6" s="35">
        <v>46122</v>
      </c>
      <c r="C6" s="36">
        <v>0.33333333333333331</v>
      </c>
      <c r="D6" s="36">
        <v>0.47916666666666669</v>
      </c>
      <c r="E6" s="37">
        <v>38</v>
      </c>
      <c r="F6" s="37" t="s">
        <v>28</v>
      </c>
      <c r="G6" s="38" t="s">
        <v>32</v>
      </c>
      <c r="H6" s="31"/>
      <c r="I6" s="8">
        <f t="shared" ref="I6:I13" si="0">J6-H6</f>
        <v>0</v>
      </c>
      <c r="J6" s="9">
        <f t="shared" ref="J6:J13" si="1">H6*1.12</f>
        <v>0</v>
      </c>
    </row>
    <row r="7" spans="2:10" ht="37.5" x14ac:dyDescent="0.25">
      <c r="B7" s="35">
        <v>46126</v>
      </c>
      <c r="C7" s="36">
        <v>0.33333333333333331</v>
      </c>
      <c r="D7" s="36">
        <v>0.51388888888888895</v>
      </c>
      <c r="E7" s="37">
        <v>25</v>
      </c>
      <c r="F7" s="37" t="s">
        <v>38</v>
      </c>
      <c r="G7" s="38" t="s">
        <v>39</v>
      </c>
      <c r="H7" s="31"/>
      <c r="I7" s="8">
        <f t="shared" si="0"/>
        <v>0</v>
      </c>
      <c r="J7" s="9">
        <f t="shared" si="1"/>
        <v>0</v>
      </c>
    </row>
    <row r="8" spans="2:10" ht="37.5" x14ac:dyDescent="0.25">
      <c r="B8" s="35">
        <v>46128</v>
      </c>
      <c r="C8" s="36">
        <v>0.40277777777777773</v>
      </c>
      <c r="D8" s="36">
        <v>0.47916666666666669</v>
      </c>
      <c r="E8" s="37">
        <v>20</v>
      </c>
      <c r="F8" s="37" t="s">
        <v>42</v>
      </c>
      <c r="G8" s="38" t="s">
        <v>46</v>
      </c>
      <c r="H8" s="31"/>
      <c r="I8" s="8">
        <f t="shared" si="0"/>
        <v>0</v>
      </c>
      <c r="J8" s="9">
        <f t="shared" si="1"/>
        <v>0</v>
      </c>
    </row>
    <row r="9" spans="2:10" ht="56.25" x14ac:dyDescent="0.25">
      <c r="B9" s="35">
        <v>46132</v>
      </c>
      <c r="C9" s="36">
        <v>0.33333333333333331</v>
      </c>
      <c r="D9" s="36">
        <v>0.45833333333333331</v>
      </c>
      <c r="E9" s="37">
        <v>21</v>
      </c>
      <c r="F9" s="37" t="s">
        <v>33</v>
      </c>
      <c r="G9" s="38" t="s">
        <v>30</v>
      </c>
      <c r="H9" s="31"/>
      <c r="I9" s="8">
        <f t="shared" si="0"/>
        <v>0</v>
      </c>
      <c r="J9" s="9">
        <f t="shared" si="1"/>
        <v>0</v>
      </c>
    </row>
    <row r="10" spans="2:10" ht="93.75" x14ac:dyDescent="0.25">
      <c r="B10" s="35">
        <v>46134</v>
      </c>
      <c r="C10" s="36">
        <v>0.35416666666666669</v>
      </c>
      <c r="D10" s="36">
        <v>0.4375</v>
      </c>
      <c r="E10" s="37">
        <v>42</v>
      </c>
      <c r="F10" s="37" t="s">
        <v>53</v>
      </c>
      <c r="G10" s="38" t="s">
        <v>54</v>
      </c>
      <c r="H10" s="31"/>
      <c r="I10" s="8">
        <f t="shared" si="0"/>
        <v>0</v>
      </c>
      <c r="J10" s="9">
        <f t="shared" si="1"/>
        <v>0</v>
      </c>
    </row>
    <row r="11" spans="2:10" ht="37.5" x14ac:dyDescent="0.25">
      <c r="B11" s="35">
        <v>46136</v>
      </c>
      <c r="C11" s="36">
        <v>0.36458333333333331</v>
      </c>
      <c r="D11" s="36">
        <v>0.52083333333333337</v>
      </c>
      <c r="E11" s="37">
        <v>22</v>
      </c>
      <c r="F11" s="37" t="s">
        <v>24</v>
      </c>
      <c r="G11" s="38" t="s">
        <v>57</v>
      </c>
      <c r="H11" s="31"/>
      <c r="I11" s="8">
        <f t="shared" si="0"/>
        <v>0</v>
      </c>
      <c r="J11" s="9">
        <f t="shared" si="1"/>
        <v>0</v>
      </c>
    </row>
    <row r="12" spans="2:10" ht="37.5" x14ac:dyDescent="0.25">
      <c r="B12" s="39">
        <v>46140</v>
      </c>
      <c r="C12" s="40">
        <v>0.35416666666666669</v>
      </c>
      <c r="D12" s="40">
        <v>0.4375</v>
      </c>
      <c r="E12" s="41">
        <v>34</v>
      </c>
      <c r="F12" s="41" t="s">
        <v>60</v>
      </c>
      <c r="G12" s="38" t="s">
        <v>47</v>
      </c>
      <c r="H12" s="29"/>
      <c r="I12" s="8">
        <f t="shared" si="0"/>
        <v>0</v>
      </c>
      <c r="J12" s="9">
        <f t="shared" si="1"/>
        <v>0</v>
      </c>
    </row>
    <row r="13" spans="2:10" ht="38.25" thickBot="1" x14ac:dyDescent="0.3">
      <c r="B13" s="48">
        <v>46141</v>
      </c>
      <c r="C13" s="49">
        <v>0.33333333333333331</v>
      </c>
      <c r="D13" s="49">
        <v>0.47222222222222227</v>
      </c>
      <c r="E13" s="50">
        <v>54</v>
      </c>
      <c r="F13" s="51" t="s">
        <v>26</v>
      </c>
      <c r="G13" s="52" t="s">
        <v>67</v>
      </c>
      <c r="H13" s="53"/>
      <c r="I13" s="8">
        <f t="shared" si="0"/>
        <v>0</v>
      </c>
      <c r="J13" s="9">
        <f t="shared" si="1"/>
        <v>0</v>
      </c>
    </row>
    <row r="14" spans="2:10" ht="45.75" customHeight="1" thickBot="1" x14ac:dyDescent="0.3">
      <c r="B14" s="63" t="s">
        <v>7</v>
      </c>
      <c r="C14" s="64"/>
      <c r="D14" s="64"/>
      <c r="E14" s="64"/>
      <c r="F14" s="64"/>
      <c r="G14" s="64"/>
      <c r="H14" s="12">
        <f>SUM(H5:H13)</f>
        <v>0</v>
      </c>
      <c r="I14" s="12">
        <f>SUM(I5:I13)</f>
        <v>0</v>
      </c>
      <c r="J14" s="12">
        <f>SUM(J5:J13)</f>
        <v>0</v>
      </c>
    </row>
    <row r="19" spans="7:7" x14ac:dyDescent="0.25">
      <c r="G19"/>
    </row>
  </sheetData>
  <sheetProtection algorithmName="SHA-512" hashValue="RlttnyG1ieaoiEpJVFgEg/XvgThYowNSpCJmYWi5NPqx6qQHnnFkiP1rCFtXZA08QD9a9PEpz7Tp8GHFurYx+A==" saltValue="hGJJo0/gHTlm1s/tZkkgtA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67B7-48C7-4917-91C1-F5CE33BFF6BE}">
  <sheetPr>
    <tabColor theme="4" tint="0.39997558519241921"/>
  </sheetPr>
  <dimension ref="B1:J19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13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43">
        <v>46113</v>
      </c>
      <c r="C5" s="44">
        <v>0.33333333333333331</v>
      </c>
      <c r="D5" s="44">
        <v>0.5</v>
      </c>
      <c r="E5" s="45">
        <v>39</v>
      </c>
      <c r="F5" s="45" t="s">
        <v>28</v>
      </c>
      <c r="G5" s="46" t="s">
        <v>29</v>
      </c>
      <c r="H5" s="47"/>
      <c r="I5" s="10">
        <f>J5-H5</f>
        <v>0</v>
      </c>
      <c r="J5" s="11">
        <f>H5*1.12</f>
        <v>0</v>
      </c>
    </row>
    <row r="6" spans="2:10" ht="37.5" x14ac:dyDescent="0.25">
      <c r="B6" s="35">
        <v>46125</v>
      </c>
      <c r="C6" s="36">
        <v>0.33333333333333331</v>
      </c>
      <c r="D6" s="36">
        <v>0.45833333333333331</v>
      </c>
      <c r="E6" s="37">
        <v>23</v>
      </c>
      <c r="F6" s="37" t="s">
        <v>33</v>
      </c>
      <c r="G6" s="38" t="s">
        <v>34</v>
      </c>
      <c r="H6" s="31"/>
      <c r="I6" s="8">
        <f t="shared" ref="I6:I13" si="0">J6-H6</f>
        <v>0</v>
      </c>
      <c r="J6" s="9">
        <f t="shared" ref="J6:J13" si="1">H6*1.12</f>
        <v>0</v>
      </c>
    </row>
    <row r="7" spans="2:10" ht="56.25" x14ac:dyDescent="0.25">
      <c r="B7" s="35">
        <v>46127</v>
      </c>
      <c r="C7" s="36">
        <v>0.375</v>
      </c>
      <c r="D7" s="36">
        <v>0.46875</v>
      </c>
      <c r="E7" s="37">
        <v>32</v>
      </c>
      <c r="F7" s="37" t="s">
        <v>40</v>
      </c>
      <c r="G7" s="38" t="s">
        <v>41</v>
      </c>
      <c r="H7" s="31"/>
      <c r="I7" s="8">
        <f t="shared" si="0"/>
        <v>0</v>
      </c>
      <c r="J7" s="9">
        <f t="shared" si="1"/>
        <v>0</v>
      </c>
    </row>
    <row r="8" spans="2:10" ht="37.5" x14ac:dyDescent="0.25">
      <c r="B8" s="35">
        <v>46128</v>
      </c>
      <c r="C8" s="36">
        <v>0.35416666666666669</v>
      </c>
      <c r="D8" s="36">
        <v>0.41666666666666669</v>
      </c>
      <c r="E8" s="37">
        <v>43</v>
      </c>
      <c r="F8" s="37" t="s">
        <v>42</v>
      </c>
      <c r="G8" s="38" t="s">
        <v>32</v>
      </c>
      <c r="H8" s="31"/>
      <c r="I8" s="8">
        <f t="shared" si="0"/>
        <v>0</v>
      </c>
      <c r="J8" s="9">
        <f t="shared" si="1"/>
        <v>0</v>
      </c>
    </row>
    <row r="9" spans="2:10" ht="56.25" x14ac:dyDescent="0.25">
      <c r="B9" s="35">
        <v>46132</v>
      </c>
      <c r="C9" s="36">
        <v>0.35416666666666669</v>
      </c>
      <c r="D9" s="36">
        <v>0.42708333333333331</v>
      </c>
      <c r="E9" s="37">
        <v>61</v>
      </c>
      <c r="F9" s="37" t="s">
        <v>50</v>
      </c>
      <c r="G9" s="38" t="s">
        <v>51</v>
      </c>
      <c r="H9" s="31"/>
      <c r="I9" s="8">
        <f t="shared" si="0"/>
        <v>0</v>
      </c>
      <c r="J9" s="9">
        <f t="shared" si="1"/>
        <v>0</v>
      </c>
    </row>
    <row r="10" spans="2:10" ht="37.5" x14ac:dyDescent="0.25">
      <c r="B10" s="35">
        <v>46134</v>
      </c>
      <c r="C10" s="36">
        <v>0.36458333333333331</v>
      </c>
      <c r="D10" s="36">
        <v>0.42708333333333331</v>
      </c>
      <c r="E10" s="37">
        <v>14</v>
      </c>
      <c r="F10" s="37" t="s">
        <v>53</v>
      </c>
      <c r="G10" s="38" t="s">
        <v>55</v>
      </c>
      <c r="H10" s="31"/>
      <c r="I10" s="8">
        <f t="shared" si="0"/>
        <v>0</v>
      </c>
      <c r="J10" s="9">
        <f t="shared" si="1"/>
        <v>0</v>
      </c>
    </row>
    <row r="11" spans="2:10" ht="37.5" x14ac:dyDescent="0.25">
      <c r="B11" s="35">
        <v>46139</v>
      </c>
      <c r="C11" s="36">
        <v>0.35416666666666669</v>
      </c>
      <c r="D11" s="36">
        <v>0.45833333333333331</v>
      </c>
      <c r="E11" s="37">
        <v>23</v>
      </c>
      <c r="F11" s="37" t="s">
        <v>31</v>
      </c>
      <c r="G11" s="38" t="s">
        <v>34</v>
      </c>
      <c r="H11" s="31"/>
      <c r="I11" s="8">
        <f t="shared" si="0"/>
        <v>0</v>
      </c>
      <c r="J11" s="9">
        <f t="shared" si="1"/>
        <v>0</v>
      </c>
    </row>
    <row r="12" spans="2:10" ht="37.5" x14ac:dyDescent="0.25">
      <c r="B12" s="39">
        <v>46140</v>
      </c>
      <c r="C12" s="40">
        <v>0.33333333333333331</v>
      </c>
      <c r="D12" s="40">
        <v>0.47916666666666669</v>
      </c>
      <c r="E12" s="41">
        <v>58</v>
      </c>
      <c r="F12" s="41" t="s">
        <v>56</v>
      </c>
      <c r="G12" s="38" t="s">
        <v>61</v>
      </c>
      <c r="H12" s="29"/>
      <c r="I12" s="8">
        <f t="shared" si="0"/>
        <v>0</v>
      </c>
      <c r="J12" s="9">
        <f t="shared" si="1"/>
        <v>0</v>
      </c>
    </row>
    <row r="13" spans="2:10" ht="38.25" thickBot="1" x14ac:dyDescent="0.3">
      <c r="B13" s="48">
        <v>46142</v>
      </c>
      <c r="C13" s="49">
        <v>0.33333333333333331</v>
      </c>
      <c r="D13" s="49">
        <v>0.52083333333333337</v>
      </c>
      <c r="E13" s="50">
        <v>21</v>
      </c>
      <c r="F13" s="50" t="s">
        <v>26</v>
      </c>
      <c r="G13" s="54" t="s">
        <v>29</v>
      </c>
      <c r="H13" s="53"/>
      <c r="I13" s="16">
        <f t="shared" si="0"/>
        <v>0</v>
      </c>
      <c r="J13" s="15">
        <f t="shared" si="1"/>
        <v>0</v>
      </c>
    </row>
    <row r="14" spans="2:10" ht="45.75" customHeight="1" thickBot="1" x14ac:dyDescent="0.3">
      <c r="B14" s="63" t="s">
        <v>7</v>
      </c>
      <c r="C14" s="64"/>
      <c r="D14" s="64"/>
      <c r="E14" s="64"/>
      <c r="F14" s="64"/>
      <c r="G14" s="64"/>
      <c r="H14" s="12">
        <f>SUM(H5:H13)</f>
        <v>0</v>
      </c>
      <c r="I14" s="12">
        <f>SUM(I5:I13)</f>
        <v>0</v>
      </c>
      <c r="J14" s="12">
        <f>SUM(J5:J13)</f>
        <v>0</v>
      </c>
    </row>
    <row r="19" spans="7:7" x14ac:dyDescent="0.25">
      <c r="G19"/>
    </row>
  </sheetData>
  <sheetProtection algorithmName="SHA-512" hashValue="pHz6qOULaL0lKVDCx9JmObtXxVC4F22h6uMmKQ3hH51XxRNjgw1CNfTGEz4dcrUEoFI7Mp+BimGIH2Jh59gTBw==" saltValue="np4lxeQ2yZ9K6WbvWGQyLw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7B62-A4A2-4E38-914E-F4428BE85E63}">
  <sheetPr>
    <tabColor theme="4"/>
  </sheetPr>
  <dimension ref="B1:J19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14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43">
        <v>46121</v>
      </c>
      <c r="C5" s="44">
        <v>0.34027777777777773</v>
      </c>
      <c r="D5" s="44">
        <v>0.47916666666666669</v>
      </c>
      <c r="E5" s="45">
        <v>20</v>
      </c>
      <c r="F5" s="45" t="s">
        <v>28</v>
      </c>
      <c r="G5" s="46" t="s">
        <v>30</v>
      </c>
      <c r="H5" s="47"/>
      <c r="I5" s="10">
        <f>J5-H5</f>
        <v>0</v>
      </c>
      <c r="J5" s="11">
        <f>H5*1.12</f>
        <v>0</v>
      </c>
    </row>
    <row r="6" spans="2:10" ht="37.5" x14ac:dyDescent="0.25">
      <c r="B6" s="35">
        <v>46126</v>
      </c>
      <c r="C6" s="36">
        <v>0.33333333333333331</v>
      </c>
      <c r="D6" s="36">
        <v>0.4375</v>
      </c>
      <c r="E6" s="37">
        <v>28</v>
      </c>
      <c r="F6" s="37" t="s">
        <v>35</v>
      </c>
      <c r="G6" s="38" t="s">
        <v>36</v>
      </c>
      <c r="H6" s="31"/>
      <c r="I6" s="8">
        <f t="shared" ref="I6:I13" si="0">J6-H6</f>
        <v>0</v>
      </c>
      <c r="J6" s="9">
        <f t="shared" ref="J6:J13" si="1">H6*1.12</f>
        <v>0</v>
      </c>
    </row>
    <row r="7" spans="2:10" ht="37.5" x14ac:dyDescent="0.25">
      <c r="B7" s="35">
        <v>46128</v>
      </c>
      <c r="C7" s="36">
        <v>0.34375</v>
      </c>
      <c r="D7" s="36">
        <v>0.41666666666666669</v>
      </c>
      <c r="E7" s="37">
        <v>18</v>
      </c>
      <c r="F7" s="37" t="s">
        <v>42</v>
      </c>
      <c r="G7" s="38" t="s">
        <v>43</v>
      </c>
      <c r="H7" s="31"/>
      <c r="I7" s="8">
        <f t="shared" si="0"/>
        <v>0</v>
      </c>
      <c r="J7" s="9">
        <f t="shared" si="1"/>
        <v>0</v>
      </c>
    </row>
    <row r="8" spans="2:10" ht="37.5" x14ac:dyDescent="0.25">
      <c r="B8" s="35">
        <v>46128</v>
      </c>
      <c r="C8" s="36">
        <v>0.33333333333333331</v>
      </c>
      <c r="D8" s="36">
        <v>0.45833333333333331</v>
      </c>
      <c r="E8" s="37">
        <v>34</v>
      </c>
      <c r="F8" s="37" t="s">
        <v>26</v>
      </c>
      <c r="G8" s="38" t="s">
        <v>47</v>
      </c>
      <c r="H8" s="31"/>
      <c r="I8" s="8">
        <f t="shared" si="0"/>
        <v>0</v>
      </c>
      <c r="J8" s="9">
        <f t="shared" si="1"/>
        <v>0</v>
      </c>
    </row>
    <row r="9" spans="2:10" ht="37.5" x14ac:dyDescent="0.25">
      <c r="B9" s="35">
        <v>46133</v>
      </c>
      <c r="C9" s="36">
        <v>0.33333333333333331</v>
      </c>
      <c r="D9" s="36">
        <v>0.46875</v>
      </c>
      <c r="E9" s="37">
        <v>45</v>
      </c>
      <c r="F9" s="37" t="s">
        <v>26</v>
      </c>
      <c r="G9" s="38" t="s">
        <v>29</v>
      </c>
      <c r="H9" s="31"/>
      <c r="I9" s="8">
        <f t="shared" si="0"/>
        <v>0</v>
      </c>
      <c r="J9" s="9">
        <f t="shared" si="1"/>
        <v>0</v>
      </c>
    </row>
    <row r="10" spans="2:10" ht="37.5" x14ac:dyDescent="0.25">
      <c r="B10" s="35">
        <v>46135</v>
      </c>
      <c r="C10" s="36">
        <v>0.33333333333333331</v>
      </c>
      <c r="D10" s="36">
        <v>0.47916666666666669</v>
      </c>
      <c r="E10" s="37">
        <v>34</v>
      </c>
      <c r="F10" s="37" t="s">
        <v>56</v>
      </c>
      <c r="G10" s="38" t="s">
        <v>47</v>
      </c>
      <c r="H10" s="31"/>
      <c r="I10" s="8">
        <f t="shared" si="0"/>
        <v>0</v>
      </c>
      <c r="J10" s="9">
        <f t="shared" si="1"/>
        <v>0</v>
      </c>
    </row>
    <row r="11" spans="2:10" ht="37.5" x14ac:dyDescent="0.25">
      <c r="B11" s="35">
        <v>46139</v>
      </c>
      <c r="C11" s="36">
        <v>0.33333333333333331</v>
      </c>
      <c r="D11" s="36">
        <v>0.45833333333333331</v>
      </c>
      <c r="E11" s="37">
        <v>50</v>
      </c>
      <c r="F11" s="37" t="s">
        <v>28</v>
      </c>
      <c r="G11" s="38" t="s">
        <v>58</v>
      </c>
      <c r="H11" s="31"/>
      <c r="I11" s="8">
        <f t="shared" si="0"/>
        <v>0</v>
      </c>
      <c r="J11" s="9">
        <f t="shared" si="1"/>
        <v>0</v>
      </c>
    </row>
    <row r="12" spans="2:10" ht="75" x14ac:dyDescent="0.25">
      <c r="B12" s="39" t="s">
        <v>62</v>
      </c>
      <c r="C12" s="40">
        <v>0.36458333333333331</v>
      </c>
      <c r="D12" s="40">
        <v>0.58333333333333337</v>
      </c>
      <c r="E12" s="41">
        <v>27</v>
      </c>
      <c r="F12" s="41" t="s">
        <v>63</v>
      </c>
      <c r="G12" s="38" t="s">
        <v>64</v>
      </c>
      <c r="H12" s="29"/>
      <c r="I12" s="8">
        <f t="shared" si="0"/>
        <v>0</v>
      </c>
      <c r="J12" s="9">
        <f t="shared" si="1"/>
        <v>0</v>
      </c>
    </row>
    <row r="13" spans="2:10" ht="57" thickBot="1" x14ac:dyDescent="0.3">
      <c r="B13" s="48">
        <v>46142</v>
      </c>
      <c r="C13" s="49">
        <v>0.52083333333333337</v>
      </c>
      <c r="D13" s="49">
        <v>0.69444444444444453</v>
      </c>
      <c r="E13" s="50">
        <v>43</v>
      </c>
      <c r="F13" s="50" t="s">
        <v>26</v>
      </c>
      <c r="G13" s="52" t="s">
        <v>45</v>
      </c>
      <c r="H13" s="53"/>
      <c r="I13" s="16">
        <f t="shared" si="0"/>
        <v>0</v>
      </c>
      <c r="J13" s="15">
        <f t="shared" si="1"/>
        <v>0</v>
      </c>
    </row>
    <row r="14" spans="2:10" ht="45.75" customHeight="1" thickBot="1" x14ac:dyDescent="0.3">
      <c r="B14" s="63" t="s">
        <v>7</v>
      </c>
      <c r="C14" s="64"/>
      <c r="D14" s="64"/>
      <c r="E14" s="64"/>
      <c r="F14" s="64"/>
      <c r="G14" s="64"/>
      <c r="H14" s="12">
        <f>SUM(H5:H13)</f>
        <v>0</v>
      </c>
      <c r="I14" s="12">
        <f>SUM(I5:I13)</f>
        <v>0</v>
      </c>
      <c r="J14" s="12">
        <f>SUM(J5:J13)</f>
        <v>0</v>
      </c>
    </row>
    <row r="19" spans="7:7" x14ac:dyDescent="0.25">
      <c r="G19"/>
    </row>
  </sheetData>
  <sheetProtection algorithmName="SHA-512" hashValue="YzMJ/lVsU0tZnr2CWji0ofba9TxoDjpFq2XPXjfvg8jJmNdiqo8x8wyABEk7PadDcjHYLFzNxWG9ncrhBvTCzA==" saltValue="Cpp/Gu5Yb4rSfCtc+zgsgw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15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65">
        <v>46113</v>
      </c>
      <c r="C5" s="66">
        <v>0.33333333333333331</v>
      </c>
      <c r="D5" s="66">
        <v>0.45833333333333331</v>
      </c>
      <c r="E5" s="67">
        <v>48</v>
      </c>
      <c r="F5" s="72" t="s">
        <v>44</v>
      </c>
      <c r="G5" s="68" t="s">
        <v>68</v>
      </c>
      <c r="H5" s="47"/>
      <c r="I5" s="10">
        <f>J5-H5</f>
        <v>0</v>
      </c>
      <c r="J5" s="11">
        <f>H5*1.12</f>
        <v>0</v>
      </c>
    </row>
    <row r="6" spans="2:10" ht="37.5" x14ac:dyDescent="0.25">
      <c r="B6" s="55">
        <v>46119</v>
      </c>
      <c r="C6" s="56">
        <v>0.33333333333333331</v>
      </c>
      <c r="D6" s="56">
        <v>0.5</v>
      </c>
      <c r="E6" s="57">
        <v>43</v>
      </c>
      <c r="F6" s="17" t="s">
        <v>31</v>
      </c>
      <c r="G6" s="58" t="s">
        <v>73</v>
      </c>
      <c r="H6" s="31"/>
      <c r="I6" s="13">
        <f t="shared" ref="I6:I11" si="0">J6-H6</f>
        <v>0</v>
      </c>
      <c r="J6" s="26">
        <f t="shared" ref="J6:J11" si="1">H6*1.12</f>
        <v>0</v>
      </c>
    </row>
    <row r="7" spans="2:10" ht="37.5" x14ac:dyDescent="0.25">
      <c r="B7" s="55">
        <v>46126</v>
      </c>
      <c r="C7" s="56">
        <v>0.375</v>
      </c>
      <c r="D7" s="56">
        <v>0.5</v>
      </c>
      <c r="E7" s="57">
        <v>49</v>
      </c>
      <c r="F7" s="57" t="s">
        <v>38</v>
      </c>
      <c r="G7" s="58" t="s">
        <v>77</v>
      </c>
      <c r="H7" s="31"/>
      <c r="I7" s="13">
        <f t="shared" si="0"/>
        <v>0</v>
      </c>
      <c r="J7" s="26">
        <f t="shared" si="1"/>
        <v>0</v>
      </c>
    </row>
    <row r="8" spans="2:10" ht="37.5" x14ac:dyDescent="0.25">
      <c r="B8" s="55">
        <v>46127</v>
      </c>
      <c r="C8" s="56">
        <v>0.375</v>
      </c>
      <c r="D8" s="56">
        <v>0.47222222222222227</v>
      </c>
      <c r="E8" s="57">
        <v>33</v>
      </c>
      <c r="F8" s="57" t="s">
        <v>40</v>
      </c>
      <c r="G8" s="58" t="s">
        <v>82</v>
      </c>
      <c r="H8" s="31"/>
      <c r="I8" s="13">
        <f t="shared" si="0"/>
        <v>0</v>
      </c>
      <c r="J8" s="26">
        <f t="shared" si="1"/>
        <v>0</v>
      </c>
    </row>
    <row r="9" spans="2:10" ht="37.5" x14ac:dyDescent="0.25">
      <c r="B9" s="55">
        <v>46129</v>
      </c>
      <c r="C9" s="56">
        <v>0.33333333333333331</v>
      </c>
      <c r="D9" s="56">
        <v>0.4861111111111111</v>
      </c>
      <c r="E9" s="57">
        <v>50</v>
      </c>
      <c r="F9" s="57" t="s">
        <v>26</v>
      </c>
      <c r="G9" s="58" t="s">
        <v>87</v>
      </c>
      <c r="H9" s="31"/>
      <c r="I9" s="13">
        <f t="shared" si="0"/>
        <v>0</v>
      </c>
      <c r="J9" s="26">
        <f t="shared" si="1"/>
        <v>0</v>
      </c>
    </row>
    <row r="10" spans="2:10" ht="37.5" x14ac:dyDescent="0.25">
      <c r="B10" s="55">
        <v>46134</v>
      </c>
      <c r="C10" s="56">
        <v>0.32291666666666669</v>
      </c>
      <c r="D10" s="56">
        <v>0.58333333333333337</v>
      </c>
      <c r="E10" s="57">
        <v>47</v>
      </c>
      <c r="F10" s="57" t="s">
        <v>28</v>
      </c>
      <c r="G10" s="58" t="s">
        <v>90</v>
      </c>
      <c r="H10" s="31"/>
      <c r="I10" s="13">
        <f t="shared" si="0"/>
        <v>0</v>
      </c>
      <c r="J10" s="26">
        <f t="shared" si="1"/>
        <v>0</v>
      </c>
    </row>
    <row r="11" spans="2:10" ht="38.25" thickBot="1" x14ac:dyDescent="0.3">
      <c r="B11" s="32">
        <v>46136</v>
      </c>
      <c r="C11" s="74">
        <v>0.34375</v>
      </c>
      <c r="D11" s="74">
        <v>0.52083333333333337</v>
      </c>
      <c r="E11" s="33">
        <v>32</v>
      </c>
      <c r="F11" s="33" t="s">
        <v>31</v>
      </c>
      <c r="G11" s="34" t="s">
        <v>97</v>
      </c>
      <c r="H11" s="75"/>
      <c r="I11" s="14">
        <f t="shared" si="0"/>
        <v>0</v>
      </c>
      <c r="J11" s="27">
        <f t="shared" si="1"/>
        <v>0</v>
      </c>
    </row>
    <row r="12" spans="2:10" ht="45.75" customHeight="1" thickBot="1" x14ac:dyDescent="0.3">
      <c r="B12" s="63" t="s">
        <v>7</v>
      </c>
      <c r="C12" s="64"/>
      <c r="D12" s="64"/>
      <c r="E12" s="64"/>
      <c r="F12" s="64"/>
      <c r="G12" s="64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WHFS8PFfAZQIUPCVnX4ZngZtNzM4DRLJSOI0NdlHUAQK+7cWI+fS9+cKLOqfcdKwNDe3gulNAuCCSRG6xBTREg==" saltValue="nbr+oPWGmGK/UaYJVq0DfA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86A7-5C75-4AEA-B074-B1073D4157BA}">
  <sheetPr>
    <tabColor theme="7" tint="0.59999389629810485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16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65">
        <v>46113</v>
      </c>
      <c r="C5" s="66">
        <v>0.39583333333333331</v>
      </c>
      <c r="D5" s="66">
        <v>0.46527777777777773</v>
      </c>
      <c r="E5" s="67">
        <v>27</v>
      </c>
      <c r="F5" s="67" t="s">
        <v>60</v>
      </c>
      <c r="G5" s="68" t="s">
        <v>69</v>
      </c>
      <c r="H5" s="47"/>
      <c r="I5" s="10">
        <f>J5-H5</f>
        <v>0</v>
      </c>
      <c r="J5" s="11">
        <f>H5*1.12</f>
        <v>0</v>
      </c>
    </row>
    <row r="6" spans="2:10" ht="37.5" x14ac:dyDescent="0.25">
      <c r="B6" s="55">
        <v>46120</v>
      </c>
      <c r="C6" s="56">
        <v>0.34375</v>
      </c>
      <c r="D6" s="56">
        <v>0.45833333333333331</v>
      </c>
      <c r="E6" s="57">
        <v>50</v>
      </c>
      <c r="F6" s="17" t="s">
        <v>70</v>
      </c>
      <c r="G6" s="58" t="s">
        <v>74</v>
      </c>
      <c r="H6" s="31"/>
      <c r="I6" s="13">
        <f t="shared" ref="I6:I11" si="0">J6-H6</f>
        <v>0</v>
      </c>
      <c r="J6" s="26">
        <f t="shared" ref="J6:J11" si="1">H6*1.12</f>
        <v>0</v>
      </c>
    </row>
    <row r="7" spans="2:10" ht="37.5" x14ac:dyDescent="0.25">
      <c r="B7" s="55">
        <v>46126</v>
      </c>
      <c r="C7" s="56">
        <v>0.35416666666666669</v>
      </c>
      <c r="D7" s="56">
        <v>0.47916666666666669</v>
      </c>
      <c r="E7" s="57">
        <v>49</v>
      </c>
      <c r="F7" s="57" t="s">
        <v>78</v>
      </c>
      <c r="G7" s="58" t="s">
        <v>79</v>
      </c>
      <c r="H7" s="31"/>
      <c r="I7" s="13">
        <f t="shared" si="0"/>
        <v>0</v>
      </c>
      <c r="J7" s="26">
        <f t="shared" si="1"/>
        <v>0</v>
      </c>
    </row>
    <row r="8" spans="2:10" ht="56.25" x14ac:dyDescent="0.25">
      <c r="B8" s="55">
        <v>46127</v>
      </c>
      <c r="C8" s="56">
        <v>0.375</v>
      </c>
      <c r="D8" s="56">
        <v>0.46875</v>
      </c>
      <c r="E8" s="57">
        <v>25</v>
      </c>
      <c r="F8" s="57" t="s">
        <v>40</v>
      </c>
      <c r="G8" s="58" t="s">
        <v>83</v>
      </c>
      <c r="H8" s="31"/>
      <c r="I8" s="13">
        <f t="shared" si="0"/>
        <v>0</v>
      </c>
      <c r="J8" s="26">
        <f t="shared" si="1"/>
        <v>0</v>
      </c>
    </row>
    <row r="9" spans="2:10" ht="37.5" x14ac:dyDescent="0.25">
      <c r="B9" s="55">
        <v>46132</v>
      </c>
      <c r="C9" s="56">
        <v>0.32291666666666669</v>
      </c>
      <c r="D9" s="56">
        <v>0.4375</v>
      </c>
      <c r="E9" s="57">
        <v>59</v>
      </c>
      <c r="F9" s="57" t="s">
        <v>48</v>
      </c>
      <c r="G9" s="58" t="s">
        <v>76</v>
      </c>
      <c r="H9" s="31"/>
      <c r="I9" s="13">
        <f t="shared" si="0"/>
        <v>0</v>
      </c>
      <c r="J9" s="26">
        <f t="shared" si="1"/>
        <v>0</v>
      </c>
    </row>
    <row r="10" spans="2:10" ht="37.5" x14ac:dyDescent="0.25">
      <c r="B10" s="55">
        <v>46134</v>
      </c>
      <c r="C10" s="56">
        <v>0.34027777777777773</v>
      </c>
      <c r="D10" s="56">
        <v>0.47916666666666669</v>
      </c>
      <c r="E10" s="57">
        <v>33</v>
      </c>
      <c r="F10" s="57" t="s">
        <v>91</v>
      </c>
      <c r="G10" s="58" t="s">
        <v>92</v>
      </c>
      <c r="H10" s="31"/>
      <c r="I10" s="13">
        <f t="shared" si="0"/>
        <v>0</v>
      </c>
      <c r="J10" s="26">
        <f t="shared" si="1"/>
        <v>0</v>
      </c>
    </row>
    <row r="11" spans="2:10" ht="38.25" thickBot="1" x14ac:dyDescent="0.3">
      <c r="B11" s="32">
        <v>46139</v>
      </c>
      <c r="C11" s="74">
        <v>0.35416666666666669</v>
      </c>
      <c r="D11" s="74">
        <v>0.4513888888888889</v>
      </c>
      <c r="E11" s="33">
        <v>39</v>
      </c>
      <c r="F11" s="33" t="s">
        <v>89</v>
      </c>
      <c r="G11" s="34" t="s">
        <v>98</v>
      </c>
      <c r="H11" s="75"/>
      <c r="I11" s="14">
        <f t="shared" si="0"/>
        <v>0</v>
      </c>
      <c r="J11" s="27">
        <f t="shared" si="1"/>
        <v>0</v>
      </c>
    </row>
    <row r="12" spans="2:10" ht="45.75" customHeight="1" thickBot="1" x14ac:dyDescent="0.3">
      <c r="B12" s="63" t="s">
        <v>7</v>
      </c>
      <c r="C12" s="64"/>
      <c r="D12" s="64"/>
      <c r="E12" s="64"/>
      <c r="F12" s="64"/>
      <c r="G12" s="64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7NiDpbvHaT+P2k217nyHCep/P2yX0K0G4rq+610NDhBiY0EAl1wtN6Jp01vT7esHYqWbbOM7rpBattt316zPyA==" saltValue="z3opJYVMTSYyFgzTv2/k+A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6BCF9-8406-44CF-915D-B816DDA17830}">
  <sheetPr>
    <tabColor theme="7" tint="0.39997558519241921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17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70">
        <v>46119</v>
      </c>
      <c r="C5" s="71">
        <v>0.33333333333333331</v>
      </c>
      <c r="D5" s="71">
        <v>0.45833333333333331</v>
      </c>
      <c r="E5" s="72">
        <v>50</v>
      </c>
      <c r="F5" s="72" t="s">
        <v>70</v>
      </c>
      <c r="G5" s="73" t="s">
        <v>71</v>
      </c>
      <c r="H5" s="28"/>
      <c r="I5" s="10">
        <f>J5-H5</f>
        <v>0</v>
      </c>
      <c r="J5" s="11">
        <f>H5*1.12</f>
        <v>0</v>
      </c>
    </row>
    <row r="6" spans="2:10" ht="37.5" x14ac:dyDescent="0.25">
      <c r="B6" s="55">
        <v>46120</v>
      </c>
      <c r="C6" s="56">
        <v>0.33333333333333331</v>
      </c>
      <c r="D6" s="56">
        <v>0.5</v>
      </c>
      <c r="E6" s="57">
        <v>20</v>
      </c>
      <c r="F6" s="17" t="s">
        <v>31</v>
      </c>
      <c r="G6" s="58" t="s">
        <v>75</v>
      </c>
      <c r="H6" s="31"/>
      <c r="I6" s="13">
        <f t="shared" ref="I6:I11" si="0">J6-H6</f>
        <v>0</v>
      </c>
      <c r="J6" s="26">
        <f t="shared" ref="J6:J11" si="1">H6*1.12</f>
        <v>0</v>
      </c>
    </row>
    <row r="7" spans="2:10" ht="37.5" x14ac:dyDescent="0.25">
      <c r="B7" s="55">
        <v>46126</v>
      </c>
      <c r="C7" s="59">
        <v>0.40972222222222227</v>
      </c>
      <c r="D7" s="59">
        <v>0.54166666666666663</v>
      </c>
      <c r="E7" s="60">
        <v>48</v>
      </c>
      <c r="F7" s="61" t="s">
        <v>80</v>
      </c>
      <c r="G7" s="62" t="s">
        <v>81</v>
      </c>
      <c r="H7" s="31"/>
      <c r="I7" s="13">
        <f t="shared" si="0"/>
        <v>0</v>
      </c>
      <c r="J7" s="26">
        <f t="shared" si="1"/>
        <v>0</v>
      </c>
    </row>
    <row r="8" spans="2:10" ht="37.5" x14ac:dyDescent="0.25">
      <c r="B8" s="55">
        <v>46128</v>
      </c>
      <c r="C8" s="56">
        <v>0.34722222222222227</v>
      </c>
      <c r="D8" s="56">
        <v>0.44791666666666669</v>
      </c>
      <c r="E8" s="57">
        <v>23</v>
      </c>
      <c r="F8" s="57" t="s">
        <v>84</v>
      </c>
      <c r="G8" s="58" t="s">
        <v>85</v>
      </c>
      <c r="H8" s="31"/>
      <c r="I8" s="13">
        <f t="shared" si="0"/>
        <v>0</v>
      </c>
      <c r="J8" s="26">
        <f t="shared" si="1"/>
        <v>0</v>
      </c>
    </row>
    <row r="9" spans="2:10" ht="37.5" x14ac:dyDescent="0.25">
      <c r="B9" s="55">
        <v>46132</v>
      </c>
      <c r="C9" s="56">
        <v>0.33333333333333331</v>
      </c>
      <c r="D9" s="56">
        <v>0.49305555555555558</v>
      </c>
      <c r="E9" s="57">
        <v>43</v>
      </c>
      <c r="F9" s="57" t="s">
        <v>28</v>
      </c>
      <c r="G9" s="58" t="s">
        <v>86</v>
      </c>
      <c r="H9" s="31"/>
      <c r="I9" s="13">
        <f t="shared" si="0"/>
        <v>0</v>
      </c>
      <c r="J9" s="26">
        <f t="shared" si="1"/>
        <v>0</v>
      </c>
    </row>
    <row r="10" spans="2:10" ht="37.5" x14ac:dyDescent="0.25">
      <c r="B10" s="55">
        <v>46135</v>
      </c>
      <c r="C10" s="56">
        <v>0.38541666666666669</v>
      </c>
      <c r="D10" s="56">
        <v>0.48958333333333331</v>
      </c>
      <c r="E10" s="57">
        <v>18</v>
      </c>
      <c r="F10" s="57" t="s">
        <v>93</v>
      </c>
      <c r="G10" s="58" t="s">
        <v>94</v>
      </c>
      <c r="H10" s="31"/>
      <c r="I10" s="13">
        <f t="shared" si="0"/>
        <v>0</v>
      </c>
      <c r="J10" s="26">
        <f t="shared" si="1"/>
        <v>0</v>
      </c>
    </row>
    <row r="11" spans="2:10" ht="21.75" thickBot="1" x14ac:dyDescent="0.3">
      <c r="B11" s="32">
        <v>46140</v>
      </c>
      <c r="C11" s="74">
        <v>0.33333333333333331</v>
      </c>
      <c r="D11" s="74">
        <v>0.54166666666666663</v>
      </c>
      <c r="E11" s="33">
        <v>32</v>
      </c>
      <c r="F11" s="33" t="s">
        <v>26</v>
      </c>
      <c r="G11" s="34" t="s">
        <v>99</v>
      </c>
      <c r="H11" s="75"/>
      <c r="I11" s="14">
        <f t="shared" si="0"/>
        <v>0</v>
      </c>
      <c r="J11" s="27">
        <f t="shared" si="1"/>
        <v>0</v>
      </c>
    </row>
    <row r="12" spans="2:10" ht="45.75" customHeight="1" thickBot="1" x14ac:dyDescent="0.3">
      <c r="B12" s="63" t="s">
        <v>7</v>
      </c>
      <c r="C12" s="64"/>
      <c r="D12" s="64"/>
      <c r="E12" s="64"/>
      <c r="F12" s="64"/>
      <c r="G12" s="64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kqAriPGCqoug53l7KaxfYoD9XLZrTmhgZBq6YFo/6m7qDKbkziJbb4lyK72Xm0nTazbuj81x4TaTEWIaeEhWwQ==" saltValue="BLPOq/LdbCQx15LOSBYQoA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57F6A-70F7-48D5-B83E-66EABF3602E6}">
  <sheetPr>
    <tabColor theme="7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18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65">
        <v>46119</v>
      </c>
      <c r="C5" s="66">
        <v>0.32291666666666669</v>
      </c>
      <c r="D5" s="66">
        <v>0.52083333333333337</v>
      </c>
      <c r="E5" s="67">
        <v>11</v>
      </c>
      <c r="F5" s="67" t="s">
        <v>26</v>
      </c>
      <c r="G5" s="68" t="s">
        <v>72</v>
      </c>
      <c r="H5" s="47"/>
      <c r="I5" s="10">
        <f>J5-H5</f>
        <v>0</v>
      </c>
      <c r="J5" s="11">
        <f>H5*1.12</f>
        <v>0</v>
      </c>
    </row>
    <row r="6" spans="2:10" ht="56.25" x14ac:dyDescent="0.25">
      <c r="B6" s="55">
        <v>46125</v>
      </c>
      <c r="C6" s="56">
        <v>0.34375</v>
      </c>
      <c r="D6" s="56">
        <v>0.46875</v>
      </c>
      <c r="E6" s="57">
        <v>27</v>
      </c>
      <c r="F6" s="57" t="s">
        <v>44</v>
      </c>
      <c r="G6" s="58" t="s">
        <v>76</v>
      </c>
      <c r="H6" s="31"/>
      <c r="I6" s="13">
        <f t="shared" ref="I6:I11" si="0">J6-H6</f>
        <v>0</v>
      </c>
      <c r="J6" s="26">
        <f t="shared" ref="J6:J11" si="1">H6*1.12</f>
        <v>0</v>
      </c>
    </row>
    <row r="7" spans="2:10" ht="56.25" x14ac:dyDescent="0.25">
      <c r="B7" s="55">
        <v>46127</v>
      </c>
      <c r="C7" s="56">
        <v>0.34027777777777773</v>
      </c>
      <c r="D7" s="56">
        <v>0.46875</v>
      </c>
      <c r="E7" s="57">
        <v>27</v>
      </c>
      <c r="F7" s="57" t="s">
        <v>44</v>
      </c>
      <c r="G7" s="58" t="s">
        <v>76</v>
      </c>
      <c r="H7" s="31"/>
      <c r="I7" s="13">
        <f t="shared" si="0"/>
        <v>0</v>
      </c>
      <c r="J7" s="26">
        <f t="shared" si="1"/>
        <v>0</v>
      </c>
    </row>
    <row r="8" spans="2:10" ht="37.5" x14ac:dyDescent="0.25">
      <c r="B8" s="55">
        <v>46128</v>
      </c>
      <c r="C8" s="56">
        <v>0.33333333333333331</v>
      </c>
      <c r="D8" s="56">
        <v>0.47916666666666669</v>
      </c>
      <c r="E8" s="57">
        <v>30</v>
      </c>
      <c r="F8" s="57" t="s">
        <v>28</v>
      </c>
      <c r="G8" s="58" t="s">
        <v>86</v>
      </c>
      <c r="H8" s="31"/>
      <c r="I8" s="13">
        <f t="shared" si="0"/>
        <v>0</v>
      </c>
      <c r="J8" s="26">
        <f t="shared" si="1"/>
        <v>0</v>
      </c>
    </row>
    <row r="9" spans="2:10" ht="37.5" x14ac:dyDescent="0.25">
      <c r="B9" s="55">
        <v>46132</v>
      </c>
      <c r="C9" s="56">
        <v>0.33333333333333331</v>
      </c>
      <c r="D9" s="56">
        <v>0.54166666666666663</v>
      </c>
      <c r="E9" s="57">
        <v>30</v>
      </c>
      <c r="F9" s="57" t="s">
        <v>89</v>
      </c>
      <c r="G9" s="58" t="s">
        <v>77</v>
      </c>
      <c r="H9" s="31"/>
      <c r="I9" s="13">
        <f t="shared" si="0"/>
        <v>0</v>
      </c>
      <c r="J9" s="26">
        <f t="shared" si="1"/>
        <v>0</v>
      </c>
    </row>
    <row r="10" spans="2:10" ht="37.5" x14ac:dyDescent="0.25">
      <c r="B10" s="55">
        <v>46135</v>
      </c>
      <c r="C10" s="56">
        <v>0.39583333333333331</v>
      </c>
      <c r="D10" s="56">
        <v>0.46875</v>
      </c>
      <c r="E10" s="57">
        <v>27</v>
      </c>
      <c r="F10" s="57" t="s">
        <v>95</v>
      </c>
      <c r="G10" s="58" t="s">
        <v>96</v>
      </c>
      <c r="H10" s="31"/>
      <c r="I10" s="13">
        <f t="shared" si="0"/>
        <v>0</v>
      </c>
      <c r="J10" s="26">
        <f t="shared" si="1"/>
        <v>0</v>
      </c>
    </row>
    <row r="11" spans="2:10" ht="38.25" thickBot="1" x14ac:dyDescent="0.3">
      <c r="B11" s="18">
        <v>46140</v>
      </c>
      <c r="C11" s="69">
        <v>0.33333333333333331</v>
      </c>
      <c r="D11" s="69">
        <v>0.46875</v>
      </c>
      <c r="E11" s="19">
        <v>52</v>
      </c>
      <c r="F11" s="19" t="s">
        <v>91</v>
      </c>
      <c r="G11" s="34" t="s">
        <v>76</v>
      </c>
      <c r="H11" s="53"/>
      <c r="I11" s="14">
        <f t="shared" si="0"/>
        <v>0</v>
      </c>
      <c r="J11" s="27">
        <f t="shared" si="1"/>
        <v>0</v>
      </c>
    </row>
    <row r="12" spans="2:10" ht="45.75" customHeight="1" thickBot="1" x14ac:dyDescent="0.3">
      <c r="B12" s="63" t="s">
        <v>7</v>
      </c>
      <c r="C12" s="64"/>
      <c r="D12" s="64"/>
      <c r="E12" s="64"/>
      <c r="F12" s="64"/>
      <c r="G12" s="64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ob0fgNuEz3oyxevWTtBjHulEtb+8gBuKcodCtb+yjAEieC7X+GsUmFJf2ZH+jZhq0teHVCBpnszkSbbneASgRw==" saltValue="Gg0ov4GvU6RCm7r2Cli+GQ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C0C-8DDD-4DEE-879C-AF73F89B2CB4}">
  <sheetPr>
    <tabColor theme="9" tint="0.79998168889431442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19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21">
        <v>46113</v>
      </c>
      <c r="C5" s="95">
        <v>0.35416666666666669</v>
      </c>
      <c r="D5" s="95">
        <v>0.47916666666666669</v>
      </c>
      <c r="E5" s="92">
        <v>22</v>
      </c>
      <c r="F5" s="96" t="s">
        <v>89</v>
      </c>
      <c r="G5" s="97" t="s">
        <v>100</v>
      </c>
      <c r="H5" s="47"/>
      <c r="I5" s="10">
        <f t="shared" ref="I5:I13" si="0">J5-H5</f>
        <v>0</v>
      </c>
      <c r="J5" s="11">
        <f t="shared" ref="J5:J13" si="1">H5*1.12</f>
        <v>0</v>
      </c>
    </row>
    <row r="6" spans="2:10" ht="37.5" x14ac:dyDescent="0.25">
      <c r="B6" s="78">
        <v>46121</v>
      </c>
      <c r="C6" s="79">
        <v>0.35416666666666669</v>
      </c>
      <c r="D6" s="79">
        <v>0.5625</v>
      </c>
      <c r="E6" s="77">
        <v>24</v>
      </c>
      <c r="F6" s="77" t="s">
        <v>31</v>
      </c>
      <c r="G6" s="80" t="s">
        <v>103</v>
      </c>
      <c r="H6" s="31"/>
      <c r="I6" s="13">
        <f t="shared" si="0"/>
        <v>0</v>
      </c>
      <c r="J6" s="26">
        <f t="shared" si="1"/>
        <v>0</v>
      </c>
    </row>
    <row r="7" spans="2:10" ht="21" x14ac:dyDescent="0.25">
      <c r="B7" s="78">
        <v>46126</v>
      </c>
      <c r="C7" s="79">
        <v>0.32291666666666669</v>
      </c>
      <c r="D7" s="79">
        <v>0.5</v>
      </c>
      <c r="E7" s="77">
        <v>45</v>
      </c>
      <c r="F7" s="77" t="s">
        <v>26</v>
      </c>
      <c r="G7" s="80" t="s">
        <v>106</v>
      </c>
      <c r="H7" s="31"/>
      <c r="I7" s="13">
        <f t="shared" si="0"/>
        <v>0</v>
      </c>
      <c r="J7" s="26">
        <f t="shared" si="1"/>
        <v>0</v>
      </c>
    </row>
    <row r="8" spans="2:10" ht="37.5" x14ac:dyDescent="0.25">
      <c r="B8" s="78">
        <v>46129</v>
      </c>
      <c r="C8" s="79">
        <v>0.34375</v>
      </c>
      <c r="D8" s="79">
        <v>0.5625</v>
      </c>
      <c r="E8" s="77">
        <v>50</v>
      </c>
      <c r="F8" s="77" t="s">
        <v>31</v>
      </c>
      <c r="G8" s="80" t="s">
        <v>109</v>
      </c>
      <c r="H8" s="31"/>
      <c r="I8" s="13">
        <f t="shared" si="0"/>
        <v>0</v>
      </c>
      <c r="J8" s="26">
        <f t="shared" si="1"/>
        <v>0</v>
      </c>
    </row>
    <row r="9" spans="2:10" ht="37.5" x14ac:dyDescent="0.25">
      <c r="B9" s="78" t="s">
        <v>113</v>
      </c>
      <c r="C9" s="79">
        <v>0.3125</v>
      </c>
      <c r="D9" s="79">
        <v>0.52083333333333337</v>
      </c>
      <c r="E9" s="77">
        <v>31</v>
      </c>
      <c r="F9" s="77" t="s">
        <v>84</v>
      </c>
      <c r="G9" s="80" t="s">
        <v>114</v>
      </c>
      <c r="H9" s="31"/>
      <c r="I9" s="13">
        <f t="shared" si="0"/>
        <v>0</v>
      </c>
      <c r="J9" s="26">
        <f t="shared" si="1"/>
        <v>0</v>
      </c>
    </row>
    <row r="10" spans="2:10" ht="37.5" x14ac:dyDescent="0.25">
      <c r="B10" s="78">
        <v>46135</v>
      </c>
      <c r="C10" s="79">
        <v>0.35416666666666669</v>
      </c>
      <c r="D10" s="79">
        <v>0.625</v>
      </c>
      <c r="E10" s="77">
        <v>46</v>
      </c>
      <c r="F10" s="77" t="s">
        <v>26</v>
      </c>
      <c r="G10" s="80" t="s">
        <v>116</v>
      </c>
      <c r="H10" s="31"/>
      <c r="I10" s="13">
        <f t="shared" si="0"/>
        <v>0</v>
      </c>
      <c r="J10" s="26">
        <f t="shared" si="1"/>
        <v>0</v>
      </c>
    </row>
    <row r="11" spans="2:10" ht="37.5" x14ac:dyDescent="0.25">
      <c r="B11" s="78">
        <v>46139</v>
      </c>
      <c r="C11" s="79">
        <v>0.33333333333333331</v>
      </c>
      <c r="D11" s="79">
        <v>0.40625</v>
      </c>
      <c r="E11" s="77">
        <v>15</v>
      </c>
      <c r="F11" s="77" t="s">
        <v>120</v>
      </c>
      <c r="G11" s="80" t="s">
        <v>102</v>
      </c>
      <c r="H11" s="31"/>
      <c r="I11" s="13">
        <f t="shared" si="0"/>
        <v>0</v>
      </c>
      <c r="J11" s="26">
        <f t="shared" si="1"/>
        <v>0</v>
      </c>
    </row>
    <row r="12" spans="2:10" ht="37.5" x14ac:dyDescent="0.25">
      <c r="B12" s="23">
        <v>46140</v>
      </c>
      <c r="C12" s="76">
        <v>0.34375</v>
      </c>
      <c r="D12" s="76">
        <v>0.47916666666666669</v>
      </c>
      <c r="E12" s="20">
        <v>33</v>
      </c>
      <c r="F12" s="20" t="s">
        <v>33</v>
      </c>
      <c r="G12" s="80" t="s">
        <v>122</v>
      </c>
      <c r="H12" s="29"/>
      <c r="I12" s="13">
        <f t="shared" si="0"/>
        <v>0</v>
      </c>
      <c r="J12" s="26">
        <f t="shared" si="1"/>
        <v>0</v>
      </c>
    </row>
    <row r="13" spans="2:10" ht="57" thickBot="1" x14ac:dyDescent="0.3">
      <c r="B13" s="86">
        <v>46142</v>
      </c>
      <c r="C13" s="87">
        <v>0.35416666666666669</v>
      </c>
      <c r="D13" s="87">
        <v>0.53125</v>
      </c>
      <c r="E13" s="88">
        <v>45</v>
      </c>
      <c r="F13" s="88" t="s">
        <v>24</v>
      </c>
      <c r="G13" s="89" t="s">
        <v>111</v>
      </c>
      <c r="H13" s="75"/>
      <c r="I13" s="14">
        <f t="shared" si="0"/>
        <v>0</v>
      </c>
      <c r="J13" s="27">
        <f t="shared" si="1"/>
        <v>0</v>
      </c>
    </row>
    <row r="14" spans="2:10" ht="45.75" customHeight="1" thickBot="1" x14ac:dyDescent="0.3">
      <c r="B14" s="63" t="s">
        <v>7</v>
      </c>
      <c r="C14" s="64"/>
      <c r="D14" s="64"/>
      <c r="E14" s="64"/>
      <c r="F14" s="64"/>
      <c r="G14" s="64"/>
      <c r="H14" s="12">
        <f>SUM(H5:H13)</f>
        <v>0</v>
      </c>
      <c r="I14" s="12">
        <f>SUM(I5:I13)</f>
        <v>0</v>
      </c>
      <c r="J14" s="12">
        <f>SUM(J5:J13)</f>
        <v>0</v>
      </c>
    </row>
  </sheetData>
  <sheetProtection algorithmName="SHA-512" hashValue="Ov+9B3NsNE7zaoHse/Gfxt5EqHRxJagcR4oMueJZWAgb9A4PnT/O8Ut4lD0uhVo0T/1OCBLO7YD9SgzQwX5pKA==" saltValue="0T+2kwUQvefuD2ZRET6Y0w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Kar. 1.</vt:lpstr>
      <vt:lpstr>Kar. 2.</vt:lpstr>
      <vt:lpstr>Kar. 3.</vt:lpstr>
      <vt:lpstr>Kar. 4.</vt:lpstr>
      <vt:lpstr>Sok. 1.</vt:lpstr>
      <vt:lpstr>Sok. 2.</vt:lpstr>
      <vt:lpstr>Sok. 3.</vt:lpstr>
      <vt:lpstr>Sok. 4.</vt:lpstr>
      <vt:lpstr>Cheb. 1.</vt:lpstr>
      <vt:lpstr>Cheb. 2.</vt:lpstr>
      <vt:lpstr>Cheb. 3.</vt:lpstr>
      <vt:lpstr>Cheb. 4.</vt:lpstr>
      <vt:lpstr>DVMO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2026-03-18T09:16:33Z</dcterms:modified>
</cp:coreProperties>
</file>