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ŽP\Doprava ŽP - duben\Zadávací dokumentace\"/>
    </mc:Choice>
  </mc:AlternateContent>
  <xr:revisionPtr revIDLastSave="0" documentId="13_ncr:1_{E8AE1604-2344-4658-9120-4F1BBBAC343D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Kar. 1." sheetId="1" r:id="rId1"/>
    <sheet name="Kar. 2." sheetId="28" r:id="rId2"/>
    <sheet name="Kar. 3." sheetId="29" r:id="rId3"/>
    <sheet name="Kar. 4." sheetId="30" r:id="rId4"/>
    <sheet name="Kar. 5." sheetId="31" r:id="rId5"/>
    <sheet name="Sok. 1." sheetId="4" r:id="rId6"/>
    <sheet name="Sok. 2." sheetId="32" r:id="rId7"/>
    <sheet name="Sok. 3." sheetId="33" r:id="rId8"/>
    <sheet name="Sok. 4." sheetId="34" r:id="rId9"/>
    <sheet name="Cheb. 1." sheetId="7" r:id="rId10"/>
    <sheet name="Cheb. 2." sheetId="35" r:id="rId11"/>
    <sheet name="Cheb. 3." sheetId="36" r:id="rId12"/>
    <sheet name="Cheb. 4." sheetId="37" r:id="rId13"/>
    <sheet name="DVMO" sheetId="38" r:id="rId14"/>
    <sheet name="Minibus" sheetId="39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39" l="1"/>
  <c r="J7" i="39"/>
  <c r="I7" i="39" s="1"/>
  <c r="J8" i="39"/>
  <c r="I8" i="39" s="1"/>
  <c r="J9" i="39"/>
  <c r="J10" i="39"/>
  <c r="J11" i="39"/>
  <c r="I11" i="39" s="1"/>
  <c r="J12" i="39"/>
  <c r="I12" i="39" s="1"/>
  <c r="J13" i="39"/>
  <c r="I13" i="39" s="1"/>
  <c r="J14" i="39"/>
  <c r="I14" i="39" s="1"/>
  <c r="J15" i="39"/>
  <c r="I15" i="39" s="1"/>
  <c r="J16" i="39"/>
  <c r="I16" i="39" s="1"/>
  <c r="I6" i="39"/>
  <c r="I9" i="39"/>
  <c r="I10" i="39"/>
  <c r="J7" i="36"/>
  <c r="I7" i="36" s="1"/>
  <c r="J8" i="36"/>
  <c r="I8" i="36" s="1"/>
  <c r="J8" i="7"/>
  <c r="I8" i="7" s="1"/>
  <c r="J9" i="7"/>
  <c r="I9" i="7" s="1"/>
  <c r="J8" i="35"/>
  <c r="J9" i="35"/>
  <c r="I8" i="35"/>
  <c r="I9" i="35"/>
  <c r="J8" i="33"/>
  <c r="I8" i="33"/>
  <c r="J8" i="32"/>
  <c r="I8" i="32" s="1"/>
  <c r="J9" i="4"/>
  <c r="I9" i="4" s="1"/>
  <c r="J12" i="30"/>
  <c r="I12" i="30" s="1"/>
  <c r="J13" i="30"/>
  <c r="I13" i="30"/>
  <c r="J13" i="29"/>
  <c r="J14" i="29"/>
  <c r="I14" i="29" s="1"/>
  <c r="I13" i="29"/>
  <c r="J13" i="28"/>
  <c r="J14" i="28"/>
  <c r="I13" i="28"/>
  <c r="I14" i="28"/>
  <c r="J13" i="1"/>
  <c r="J14" i="1"/>
  <c r="I13" i="1"/>
  <c r="I14" i="1"/>
  <c r="H22" i="39"/>
  <c r="J21" i="39"/>
  <c r="I21" i="39" s="1"/>
  <c r="J20" i="39"/>
  <c r="I20" i="39" s="1"/>
  <c r="J19" i="39"/>
  <c r="I19" i="39" s="1"/>
  <c r="J18" i="39"/>
  <c r="I18" i="39" s="1"/>
  <c r="J17" i="39"/>
  <c r="I17" i="39" s="1"/>
  <c r="J5" i="39"/>
  <c r="I5" i="39" s="1"/>
  <c r="H10" i="38"/>
  <c r="J9" i="38"/>
  <c r="I9" i="38" s="1"/>
  <c r="J8" i="38"/>
  <c r="I8" i="38"/>
  <c r="J7" i="38"/>
  <c r="I7" i="38" s="1"/>
  <c r="J6" i="38"/>
  <c r="I6" i="38" s="1"/>
  <c r="J5" i="38"/>
  <c r="I5" i="38" s="1"/>
  <c r="H10" i="37"/>
  <c r="J9" i="37"/>
  <c r="I9" i="37" s="1"/>
  <c r="J8" i="37"/>
  <c r="I8" i="37" s="1"/>
  <c r="J7" i="37"/>
  <c r="I7" i="37" s="1"/>
  <c r="J6" i="37"/>
  <c r="I6" i="37" s="1"/>
  <c r="J5" i="37"/>
  <c r="I5" i="37" s="1"/>
  <c r="H12" i="36"/>
  <c r="J11" i="36"/>
  <c r="I11" i="36" s="1"/>
  <c r="J10" i="36"/>
  <c r="I10" i="36" s="1"/>
  <c r="J9" i="36"/>
  <c r="I9" i="36" s="1"/>
  <c r="J6" i="36"/>
  <c r="I6" i="36" s="1"/>
  <c r="J5" i="36"/>
  <c r="H12" i="35"/>
  <c r="J11" i="35"/>
  <c r="I11" i="35" s="1"/>
  <c r="J10" i="35"/>
  <c r="I10" i="35" s="1"/>
  <c r="J7" i="35"/>
  <c r="I7" i="35" s="1"/>
  <c r="J6" i="35"/>
  <c r="I6" i="35" s="1"/>
  <c r="J5" i="35"/>
  <c r="I5" i="35" s="1"/>
  <c r="H11" i="34"/>
  <c r="J10" i="34"/>
  <c r="I10" i="34" s="1"/>
  <c r="J9" i="34"/>
  <c r="I9" i="34"/>
  <c r="J8" i="34"/>
  <c r="I8" i="34" s="1"/>
  <c r="J7" i="34"/>
  <c r="I7" i="34" s="1"/>
  <c r="J6" i="34"/>
  <c r="I6" i="34" s="1"/>
  <c r="J5" i="34"/>
  <c r="I5" i="34" s="1"/>
  <c r="H13" i="33"/>
  <c r="J12" i="33"/>
  <c r="I12" i="33" s="1"/>
  <c r="J11" i="33"/>
  <c r="I11" i="33" s="1"/>
  <c r="J10" i="33"/>
  <c r="I10" i="33" s="1"/>
  <c r="J9" i="33"/>
  <c r="I9" i="33"/>
  <c r="J7" i="33"/>
  <c r="I7" i="33" s="1"/>
  <c r="J6" i="33"/>
  <c r="I6" i="33" s="1"/>
  <c r="J5" i="33"/>
  <c r="H13" i="32"/>
  <c r="J12" i="32"/>
  <c r="I12" i="32" s="1"/>
  <c r="J11" i="32"/>
  <c r="I11" i="32" s="1"/>
  <c r="J10" i="32"/>
  <c r="I10" i="32" s="1"/>
  <c r="J9" i="32"/>
  <c r="I9" i="32" s="1"/>
  <c r="J7" i="32"/>
  <c r="I7" i="32" s="1"/>
  <c r="J6" i="32"/>
  <c r="I6" i="32" s="1"/>
  <c r="J5" i="32"/>
  <c r="I5" i="32" s="1"/>
  <c r="H13" i="31"/>
  <c r="J12" i="31"/>
  <c r="I12" i="31" s="1"/>
  <c r="J11" i="31"/>
  <c r="I11" i="31" s="1"/>
  <c r="J10" i="31"/>
  <c r="I10" i="31" s="1"/>
  <c r="J9" i="31"/>
  <c r="I9" i="31" s="1"/>
  <c r="J8" i="31"/>
  <c r="I8" i="31" s="1"/>
  <c r="J7" i="31"/>
  <c r="I7" i="31" s="1"/>
  <c r="J6" i="31"/>
  <c r="I6" i="31" s="1"/>
  <c r="J5" i="31"/>
  <c r="I5" i="31" s="1"/>
  <c r="H15" i="30"/>
  <c r="J14" i="30"/>
  <c r="I14" i="30" s="1"/>
  <c r="J11" i="30"/>
  <c r="I11" i="30" s="1"/>
  <c r="J10" i="30"/>
  <c r="I10" i="30" s="1"/>
  <c r="J9" i="30"/>
  <c r="I9" i="30"/>
  <c r="J8" i="30"/>
  <c r="I8" i="30" s="1"/>
  <c r="J7" i="30"/>
  <c r="I7" i="30" s="1"/>
  <c r="J6" i="30"/>
  <c r="I6" i="30"/>
  <c r="J5" i="30"/>
  <c r="I5" i="30" s="1"/>
  <c r="H15" i="29"/>
  <c r="J12" i="29"/>
  <c r="I12" i="29" s="1"/>
  <c r="J11" i="29"/>
  <c r="I11" i="29" s="1"/>
  <c r="J10" i="29"/>
  <c r="I10" i="29" s="1"/>
  <c r="J9" i="29"/>
  <c r="I9" i="29" s="1"/>
  <c r="J8" i="29"/>
  <c r="I8" i="29" s="1"/>
  <c r="J7" i="29"/>
  <c r="I7" i="29" s="1"/>
  <c r="J6" i="29"/>
  <c r="I6" i="29" s="1"/>
  <c r="J5" i="29"/>
  <c r="H15" i="28"/>
  <c r="J12" i="28"/>
  <c r="I12" i="28" s="1"/>
  <c r="J11" i="28"/>
  <c r="I11" i="28" s="1"/>
  <c r="J10" i="28"/>
  <c r="I10" i="28" s="1"/>
  <c r="J9" i="28"/>
  <c r="I9" i="28"/>
  <c r="J8" i="28"/>
  <c r="I8" i="28" s="1"/>
  <c r="J7" i="28"/>
  <c r="I7" i="28" s="1"/>
  <c r="J6" i="28"/>
  <c r="I6" i="28" s="1"/>
  <c r="J5" i="28"/>
  <c r="J6" i="1"/>
  <c r="I6" i="1" s="1"/>
  <c r="J7" i="1"/>
  <c r="I7" i="1" s="1"/>
  <c r="J8" i="1"/>
  <c r="I8" i="1" s="1"/>
  <c r="J9" i="1"/>
  <c r="I9" i="1" s="1"/>
  <c r="J22" i="39" l="1"/>
  <c r="J12" i="36"/>
  <c r="I5" i="36"/>
  <c r="I12" i="36" s="1"/>
  <c r="I13" i="32"/>
  <c r="J15" i="28"/>
  <c r="I5" i="28"/>
  <c r="I15" i="28" s="1"/>
  <c r="I15" i="30"/>
  <c r="J15" i="29"/>
  <c r="I5" i="29"/>
  <c r="I15" i="29" s="1"/>
  <c r="J10" i="38"/>
  <c r="I10" i="38"/>
  <c r="J13" i="32"/>
  <c r="J15" i="30"/>
  <c r="J13" i="33"/>
  <c r="I5" i="33"/>
  <c r="I13" i="33" s="1"/>
  <c r="J10" i="37"/>
  <c r="I10" i="37"/>
  <c r="J11" i="34"/>
  <c r="I13" i="31"/>
  <c r="J13" i="31"/>
  <c r="I22" i="39"/>
  <c r="I12" i="35"/>
  <c r="J12" i="35"/>
  <c r="I11" i="34"/>
  <c r="J12" i="1" l="1"/>
  <c r="I12" i="1" s="1"/>
  <c r="J6" i="7" l="1"/>
  <c r="I6" i="7" s="1"/>
  <c r="J7" i="7"/>
  <c r="I7" i="7" s="1"/>
  <c r="J10" i="7"/>
  <c r="I10" i="7" s="1"/>
  <c r="J11" i="7"/>
  <c r="I11" i="7" s="1"/>
  <c r="J8" i="4"/>
  <c r="I8" i="4" s="1"/>
  <c r="J10" i="4"/>
  <c r="I10" i="4" s="1"/>
  <c r="J10" i="1" l="1"/>
  <c r="I10" i="1" s="1"/>
  <c r="J11" i="1"/>
  <c r="I11" i="1" s="1"/>
  <c r="J6" i="4"/>
  <c r="I6" i="4" s="1"/>
  <c r="J7" i="4"/>
  <c r="I7" i="4" s="1"/>
  <c r="J11" i="4"/>
  <c r="I11" i="4" s="1"/>
  <c r="J12" i="4"/>
  <c r="I12" i="4" s="1"/>
  <c r="H12" i="7"/>
  <c r="J5" i="7"/>
  <c r="I5" i="7" s="1"/>
  <c r="J12" i="7" l="1"/>
  <c r="I12" i="7"/>
  <c r="J5" i="1" l="1"/>
  <c r="J5" i="4"/>
  <c r="I5" i="4" l="1"/>
  <c r="I5" i="1"/>
  <c r="J13" i="4" l="1"/>
  <c r="I13" i="4"/>
  <c r="H13" i="4"/>
  <c r="I15" i="1" l="1"/>
  <c r="J15" i="1"/>
  <c r="H15" i="1"/>
</calcChain>
</file>

<file path=xl/sharedStrings.xml><?xml version="1.0" encoding="utf-8"?>
<sst xmlns="http://schemas.openxmlformats.org/spreadsheetml/2006/main" count="432" uniqueCount="134">
  <si>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</si>
  <si>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</si>
  <si>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</si>
  <si>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</si>
  <si>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</si>
  <si>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</si>
  <si>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</si>
  <si>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</si>
  <si>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</si>
  <si>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</si>
  <si>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</si>
  <si>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CENOVÁ NABÍDKA - Doprava ŽP - duben - Část 1 – Karlovarsko 1/5</t>
  </si>
  <si>
    <t>CENOVÁ NABÍDKA - Doprava ŽP - duben - Část 2 – Karlovarsko 2/5</t>
  </si>
  <si>
    <t>CENOVÁ NABÍDKA - Doprava ŽP - duben - Část 3 – Karlovarsko 3/5</t>
  </si>
  <si>
    <t>CENOVÁ NABÍDKA - Doprava ŽP - duben - Část 4 – Karlovarsko 4/5</t>
  </si>
  <si>
    <t>CENOVÁ NABÍDKA - Doprava ŽP - duben - Část 5 – Karlovarsko 5/5</t>
  </si>
  <si>
    <t>CENOVÁ NABÍDKA - Doprava ŽP - duben - Část 6 – Sokolovsko 1/4</t>
  </si>
  <si>
    <t>CENOVÁ NABÍDKA - Doprava ŽP - duben - Část 7 – Sokolovsko 2/4</t>
  </si>
  <si>
    <t>CENOVÁ NABÍDKA - Doprava ŽP - duben - Část 8 – Sokolovsko 3/4</t>
  </si>
  <si>
    <t>CENOVÁ NABÍDKA - Doprava ŽP - duben - Část 9 – Sokolovsko 4/4</t>
  </si>
  <si>
    <t>CENOVÁ NABÍDKA - Doprava ŽP - duben - Část 10 – Chebsko 1/4</t>
  </si>
  <si>
    <t>CENOVÁ NABÍDKA - Doprava ŽP - duben - Část 11 – Chebsko 2/4</t>
  </si>
  <si>
    <t>CENOVÁ NABÍDKA - Doprava ŽP - duben - Část 12 – Chebsko 3/4</t>
  </si>
  <si>
    <t>CENOVÁ NABÍDKA - Doprava ŽP - duben - Část 13 – Chebsko 4/4</t>
  </si>
  <si>
    <t>CENOVÁ NABÍDKA - Doprava ŽP - duben - Část 14 – Doprava většího množství osob</t>
  </si>
  <si>
    <t>CENOVÁ NABÍDKA - Doprava ŽP - duben - Část 15 – Minibusy</t>
  </si>
  <si>
    <t>CEVOH Černošín (Lažany 36, Černošín 349 01 Stříbro)</t>
  </si>
  <si>
    <t>Lesní MŠ Svatošky, konečná zastávka autobusu "6" Doubí</t>
  </si>
  <si>
    <t>Základní škola Ostrov, Krušnohorská 304, zastávka BUS (u Penny)</t>
  </si>
  <si>
    <t>ZŠ Nová Role, Školní 232, Nová Role</t>
  </si>
  <si>
    <t>Mateřská škola Ostrov, Masarykova 1195, 363 01 Ostrov</t>
  </si>
  <si>
    <t>ZŠ Jazyků, Libušina 31, Karlovy Vary 360 01</t>
  </si>
  <si>
    <t xml:space="preserve">Gymnázium Ostrv, Studenstká 1205, Ostrov 363 01, boční vchod z ulice Studentská </t>
  </si>
  <si>
    <t>ZŠ Sokolov, Jednoty 1788, Sokolov (hala IŠŠTE)</t>
  </si>
  <si>
    <t>ZŠ Sokolov, Švabinského 1702, Sokolov 356 01</t>
  </si>
  <si>
    <t>Základní škola Loket, autobusová zastávka rozcestí Goethle, Loket</t>
  </si>
  <si>
    <t>ISŠTE Sokolov, ul. Jednoty 1620 (u sportovní haly)</t>
  </si>
  <si>
    <t>Škola Můj projekt Mánesova Sokolov, Mánesova 1972, Sokolov 356 01</t>
  </si>
  <si>
    <r>
      <rPr>
        <b/>
        <sz val="14"/>
        <color theme="1"/>
        <rFont val="Calibri"/>
        <family val="2"/>
        <charset val="238"/>
        <scheme val="minor"/>
      </rPr>
      <t>ZEVO Plzeň</t>
    </r>
    <r>
      <rPr>
        <sz val="14"/>
        <color theme="1"/>
        <rFont val="Calibri"/>
        <family val="2"/>
        <charset val="238"/>
        <scheme val="minor"/>
      </rPr>
      <t xml:space="preserve"> (Chotíkov 492, 330 17 Chotíkov)</t>
    </r>
  </si>
  <si>
    <t>Základní škola Jih, Komenského 459, 353 01 Mariánské Lázně</t>
  </si>
  <si>
    <t>MŠ Úšovice, Dopravní podnik Mariánské Lázně</t>
  </si>
  <si>
    <t>Základní škola a mateřská škola Aš, Okružní 57,okres Cheb</t>
  </si>
  <si>
    <t>Základní škola Cheb, Komenského 2473/40, Cheb 350 02 (park u VZP)</t>
  </si>
  <si>
    <t>ZŠ Františkovy Lázně, Česká 39/1, 351 01 Fra. Lázně</t>
  </si>
  <si>
    <t>Základní a mateřská škola Ostrov, Myslbekova 1189</t>
  </si>
  <si>
    <t>Základní a mateřská škola Ostrov, Myslbekova 996</t>
  </si>
  <si>
    <t xml:space="preserve">Mateřská škola Stráž nad Ohří, Střáž nad Ohří 101 </t>
  </si>
  <si>
    <t>Základní škola M. C. - Sklodowské a MŠ Jáchymov, Husova 992, 362 51 Jáchymov</t>
  </si>
  <si>
    <t>Mateřská škola Březová, okres Karlovy Vary, Staromlýnská 34/29, 360 01 Březová</t>
  </si>
  <si>
    <t>ZŠ a SŠ Karlovy Vary, Vančurova 83/2, Karlovy Vary 360 17</t>
  </si>
  <si>
    <t>Základní škola Kolová, okres Karlovy Vary, Kolová 97, 360 01 Karlovy Vary</t>
  </si>
  <si>
    <t>ZŠ Nejdek, náměstí Karla IV 423, 362 21</t>
  </si>
  <si>
    <t>ZŠ a MŠ Valeč, okres Karlovy Vary, Podbořanská 32, Valeč 364 55</t>
  </si>
  <si>
    <t>Základní škola Karlovy Vary, Truhlářská 681/19</t>
  </si>
  <si>
    <t>MŠ Truhářská - 2.MŠKV, Truhlářská 690/11, Karlovy Vary - Stará Role</t>
  </si>
  <si>
    <t>ZŠ a MŠ Ostrov, Myslbekova 1189</t>
  </si>
  <si>
    <t>Mateřská škola Jakubov, Jakubov 93, Vojkovice</t>
  </si>
  <si>
    <t>Základní škola Toužim, Plzeňská 395, Parkoviště u Základní školy</t>
  </si>
  <si>
    <t>ZŠ a MŠ Ostrov, Myslbekova 996</t>
  </si>
  <si>
    <t>Základní škola Karlovy Vary, Truhlářská 19</t>
  </si>
  <si>
    <t>Mateřská škola Velichov, okr. Karlovy Vary, Velichov 132, 363 01 Velichov</t>
  </si>
  <si>
    <t>ZŠ Komenského Karlovy Vary, Zastávka MHD linky 6 - Blahoslavova</t>
  </si>
  <si>
    <t>ŠMP Carolina základní škola s.r.o., Školní 742/7a, 360 17 Karlovy Vary</t>
  </si>
  <si>
    <t>ZŠ a MŠ Ostrov, Myslbekova 996, p.o.</t>
  </si>
  <si>
    <t>Mateřská škola Ostrov, Krušnohorská 766, Ostrov 363 01</t>
  </si>
  <si>
    <t>Základní škola Ostrov, Májová 997, adresa přistavení: Májová 997, Ostrov</t>
  </si>
  <si>
    <t>ZŠ Ostrov, Májová 997, Ostrov 363 01</t>
  </si>
  <si>
    <t>1. MŠ Karlovy Vary , U Brodu 73, Tašovice - Karlovy Vary</t>
  </si>
  <si>
    <t>ZŠ a MŠ Ostrov, Myslbekova 996, Ostrov</t>
  </si>
  <si>
    <t>MŠ Kraslice, B. Němcové 1685, p.o., 358 01 Kraslice</t>
  </si>
  <si>
    <t>Základní škola Sokolov, Rokycanova 258, Sokolov 356 01</t>
  </si>
  <si>
    <t>Škola Můj projekt Mánesova - G, Mánesova 1672, Sokolov 356 01 (u vchodu čp. 1656 pod školou)</t>
  </si>
  <si>
    <t>IŠŠTE Sokolov, ul. Jednoty 1620 (u sporotvní haly)</t>
  </si>
  <si>
    <t>Mateřská škola Březová, Komenského 11, Březová u Sokolova</t>
  </si>
  <si>
    <t>MŠ Kraslice, ZŠ Havlíčkova 1717, Kraslice - zastávka</t>
  </si>
  <si>
    <t>Mateřská škola Loket, Loket, Sportovní 561 (povolení k vjezdu bude u p. uč.)</t>
  </si>
  <si>
    <t>Mateřská škola Chodov, okres Sokolov, Školní 737, 357 35 Chodov</t>
  </si>
  <si>
    <t>Mateřská škola Chodov, Zahradní 729, 357 35</t>
  </si>
  <si>
    <t>Mateřská škola Horní Slavkov, Sportovní 713, Horní Slavkov 357 31</t>
  </si>
  <si>
    <t>ZŠ Sokolov, Křižíkova 1916</t>
  </si>
  <si>
    <t>Základní škola Kraslice, Dukelská 1122, Rybná, Kraslice - bývalá pekárna</t>
  </si>
  <si>
    <t xml:space="preserve">Mateřská škola Krásno, okres Sokolov, Náměstí 116, 357 31 Krásno </t>
  </si>
  <si>
    <t>ZŠ Bukovany, Bukovany 357 55, náměstí</t>
  </si>
  <si>
    <t>Mateřská škola Loket, okres Sokolov, Loket, zastávka Goethe (v zatáčce u ZŠ Loket)</t>
  </si>
  <si>
    <t>Mateřská škola Lomnice, okres Sokolov, Kraslická 36, 356 01 Lomnice</t>
  </si>
  <si>
    <t>Škola Můj projekt Mánesova - G, Mánesova 1672, Sokolov 356 01</t>
  </si>
  <si>
    <t>ZŠ a MŠ Jindřichovice, Jindřichovice 232</t>
  </si>
  <si>
    <t>Mateřská škola Dolní Rychnov, okres Sokolov, Šafaříkova 17, Dolní Rychnov</t>
  </si>
  <si>
    <t>ZŠ Lomnice, Školní 234, Lomnice</t>
  </si>
  <si>
    <t>Základní škola J. A. Komenského Chodov, Ulice Hlavní (vedle DDM) Chodov</t>
  </si>
  <si>
    <t>Mateřská škola Chodov, Nerudova 915, 357 35 Chodov</t>
  </si>
  <si>
    <t>Škola Můj projekt Mánesova - G, Mánesova 1672, Sokolov</t>
  </si>
  <si>
    <t>Mateřská škola Chodov, okres Sokolov, Zahradní 729, 357 35</t>
  </si>
  <si>
    <t>Základní škola v Teplé, p.o., Školní 258, 364 61 Teplá</t>
  </si>
  <si>
    <t>Mateřská škola Krásná, Krásná 280, 352 01 autobusová zastávka Krásná u Aše</t>
  </si>
  <si>
    <t>Waldorfská ZŠ a MŠ Cheb, Divadelní nám. 554/8, 350 02 Cheb</t>
  </si>
  <si>
    <t>Základní škola Jih, Komenského 459, Mariánské Lázně 353 01</t>
  </si>
  <si>
    <t>Mateřská škola Velká Hleďsebe, Tyršova 315</t>
  </si>
  <si>
    <t>2. ZŠ Cheb, Májová 14, Městské sady Cheb</t>
  </si>
  <si>
    <t>Základní škola Hlávkova, Hlávkova 1472/26, 352 01 Aš</t>
  </si>
  <si>
    <t>Základí škola Cheb, Komenského 2473/40 Cheb (u budovy VZP)</t>
  </si>
  <si>
    <t>Mateřská škola Aš, okres Cheb, Zastávka Palacká Aš</t>
  </si>
  <si>
    <t>ZŠ Hlávkova 26, Aš 352 01</t>
  </si>
  <si>
    <t>MŠ Pramínky, Frant. Lázně, Česká 350</t>
  </si>
  <si>
    <t>Základní škola a mateřská škola Aš, Okružní 57, Aš, G. Geipela 15</t>
  </si>
  <si>
    <t>Mateřská škola Mariánské Lázně, Křižíkova 555/5, Mariánské Lázně</t>
  </si>
  <si>
    <t xml:space="preserve">ZŠ a MŠ Hazlov, Hazlov 119, Hazlov </t>
  </si>
  <si>
    <t xml:space="preserve">2. ZŠ Cheb, Májová 14, Městské sady Cheb </t>
  </si>
  <si>
    <t>Zš Hlávkova Aš, Hlávkova 1472/26, 352 01 Aš</t>
  </si>
  <si>
    <t>ZŠ Hroznětín, Sídliště 310, 362 33 Hroznětín</t>
  </si>
  <si>
    <t>Mateřská škola Bukovany, okres Sokolov, Náměstí Bukovany</t>
  </si>
  <si>
    <t>Mateřská škola Cestička, Rolavská 234, Nová Role</t>
  </si>
  <si>
    <t>ZŠ Úšovice Mariánské Lázně, Školní náměstí 472, 353 01 Mariánské Lázně</t>
  </si>
  <si>
    <t>MŠ Truhářská - 2.mateřská škola Karlovy Vary, Truhlářská 690/11, Karlovy Vary - Stará Role</t>
  </si>
  <si>
    <t>Mateřská škola Ostrov, Palackého 1045, 363 01 Ostrov</t>
  </si>
  <si>
    <t>Základní škola Loket, Termínál u čerpací stanice v Lokti</t>
  </si>
  <si>
    <t>Základní škola Cheb, Komenského 2473/40 Cheb (u budovy VZP)</t>
  </si>
  <si>
    <t>Mateřská škola Sokolov, Alšova 1746</t>
  </si>
  <si>
    <t>Mateřská škola Sokolov, Pionýrů 1344, Sokolov</t>
  </si>
  <si>
    <t>1. MŠ Karlovy Vary , MŠ Krymská 12, z ulice Západní (zadní brána školky)</t>
  </si>
  <si>
    <t>ZŠ Nová Role, Školní 232/2, Nová role 362 25</t>
  </si>
  <si>
    <t>Dětská skupina Na paloučku, Kolová 300, Kolová</t>
  </si>
  <si>
    <t>1. ZŠ Cheb, Americká 36, Přátelství 2006/2 (autobusová zastávka), Cheb</t>
  </si>
  <si>
    <t>Farma Kozodoj (Rolavská 538/56, Karlovy Vary)</t>
  </si>
  <si>
    <t>Statek Královské Poříčí (Šachetní 135, 357 41 Královské Poříčí)</t>
  </si>
  <si>
    <t>Bečovská botanická zahrada (Tovární 478, Bečov nad Teplou)</t>
  </si>
  <si>
    <t>Školní statek a krajské středisko ekologické výchovy Cheb (U Farmy 30/11, 350 02 Cheb - Dolní Dvory)</t>
  </si>
  <si>
    <t>Přírodní zahrada "U nás doma" (Tři Sekery 21, okres Cheb)</t>
  </si>
  <si>
    <t>Svět záchranářů (Západní 1822, 360 01 Karlovy Vary)</t>
  </si>
  <si>
    <t>Lázeňské lesy a parky Karlovy Vary (Sovova stezka 504/4, 360 01 Karlovy Vary)</t>
  </si>
  <si>
    <t>Vojenské lesy a statky - Andělská hora (Štichlův mlýn: (50.2099094N, 12.9746097E) při Lesní správě Dolní Lomnice)</t>
  </si>
  <si>
    <t>Vodakva (Studentská 328/64, 360 07 Karlovy Vary 7-Doubí)</t>
  </si>
  <si>
    <t>ZŠ a MŠ Kyselka (Radošov 75, 362 72 Lázně Kyselka-Kyselka)</t>
  </si>
  <si>
    <t>Vojenské lesy a statky - Kyselka (50.2546561N, 12.9931492E)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</si>
</sst>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.00\ &quot;Kč&quot;"/>
    <numFmt numFmtId="166" formatCode="h:mm;@"/>
  </numFmts>
  <fonts count="12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164" fontId="9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65" fontId="2" fillId="2" borderId="12" xfId="0" applyNumberFormat="1" applyFont="1" applyFill="1" applyBorder="1" applyAlignment="1">
      <alignment horizontal="center" vertical="center" wrapText="1"/>
    </xf>
    <xf numFmtId="165" fontId="2" fillId="2" borderId="13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165" fontId="2" fillId="2" borderId="14" xfId="0" applyNumberFormat="1" applyFont="1" applyFill="1" applyBorder="1" applyAlignment="1">
      <alignment horizontal="center" vertical="center" wrapText="1"/>
    </xf>
    <xf numFmtId="165" fontId="2" fillId="4" borderId="17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9" xfId="0" applyNumberFormat="1" applyFont="1" applyFill="1" applyBorder="1" applyAlignment="1">
      <alignment horizontal="center" vertical="center" wrapText="1"/>
    </xf>
    <xf numFmtId="165" fontId="2" fillId="2" borderId="16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6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4" fontId="8" fillId="6" borderId="6" xfId="0" applyNumberFormat="1" applyFont="1" applyFill="1" applyBorder="1" applyAlignment="1">
      <alignment horizontal="center" vertical="center" wrapText="1"/>
    </xf>
    <xf numFmtId="166" fontId="8" fillId="6" borderId="3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14" fontId="8" fillId="6" borderId="7" xfId="0" applyNumberFormat="1" applyFont="1" applyFill="1" applyBorder="1" applyAlignment="1">
      <alignment horizontal="center" vertical="center" wrapText="1"/>
    </xf>
    <xf numFmtId="14" fontId="8" fillId="6" borderId="8" xfId="0" applyNumberFormat="1" applyFont="1" applyFill="1" applyBorder="1" applyAlignment="1">
      <alignment horizontal="center" vertical="center" wrapText="1"/>
    </xf>
    <xf numFmtId="166" fontId="8" fillId="6" borderId="9" xfId="0" applyNumberFormat="1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6" xfId="0" applyNumberFormat="1" applyFont="1" applyFill="1" applyBorder="1" applyAlignment="1">
      <alignment horizontal="center" vertical="center" wrapText="1"/>
    </xf>
    <xf numFmtId="166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4" fontId="8" fillId="2" borderId="7" xfId="0" applyNumberFormat="1" applyFont="1" applyFill="1" applyBorder="1" applyAlignment="1">
      <alignment horizontal="center" vertical="center" wrapText="1"/>
    </xf>
    <xf numFmtId="14" fontId="8" fillId="2" borderId="8" xfId="0" applyNumberFormat="1" applyFont="1" applyFill="1" applyBorder="1" applyAlignment="1">
      <alignment horizontal="center" vertical="center" wrapText="1"/>
    </xf>
    <xf numFmtId="166" fontId="8" fillId="2" borderId="9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166" fontId="8" fillId="7" borderId="1" xfId="0" applyNumberFormat="1" applyFont="1" applyFill="1" applyBorder="1" applyAlignment="1">
      <alignment horizontal="center" vertical="center" wrapText="1"/>
    </xf>
    <xf numFmtId="14" fontId="8" fillId="7" borderId="6" xfId="0" applyNumberFormat="1" applyFont="1" applyFill="1" applyBorder="1" applyAlignment="1">
      <alignment horizontal="center" vertical="center" wrapText="1"/>
    </xf>
    <xf numFmtId="166" fontId="8" fillId="7" borderId="3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14" fontId="8" fillId="7" borderId="7" xfId="0" applyNumberFormat="1" applyFont="1" applyFill="1" applyBorder="1" applyAlignment="1">
      <alignment horizontal="center" vertical="center" wrapText="1"/>
    </xf>
    <xf numFmtId="14" fontId="8" fillId="7" borderId="8" xfId="0" applyNumberFormat="1" applyFont="1" applyFill="1" applyBorder="1" applyAlignment="1">
      <alignment horizontal="center" vertical="center" wrapText="1"/>
    </xf>
    <xf numFmtId="166" fontId="8" fillId="7" borderId="9" xfId="0" applyNumberFormat="1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15" xfId="0" applyNumberFormat="1" applyFont="1" applyFill="1" applyBorder="1" applyAlignment="1">
      <alignment horizontal="center" vertical="center" wrapText="1"/>
    </xf>
    <xf numFmtId="165" fontId="2" fillId="5" borderId="7" xfId="0" applyNumberFormat="1" applyFont="1" applyFill="1" applyBorder="1" applyAlignment="1" applyProtection="1">
      <alignment horizontal="center" vertical="center" wrapText="1"/>
      <protection locked="0"/>
    </xf>
    <xf numFmtId="165" fontId="2" fillId="5" borderId="8" xfId="0" applyNumberFormat="1" applyFont="1" applyFill="1" applyBorder="1" applyAlignment="1" applyProtection="1">
      <alignment horizontal="center" vertical="center" wrapText="1"/>
      <protection locked="0"/>
    </xf>
    <xf numFmtId="14" fontId="8" fillId="8" borderId="6" xfId="0" applyNumberFormat="1" applyFont="1" applyFill="1" applyBorder="1" applyAlignment="1">
      <alignment horizontal="center" vertical="center" wrapText="1"/>
    </xf>
    <xf numFmtId="166" fontId="8" fillId="8" borderId="3" xfId="0" applyNumberFormat="1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14" fontId="8" fillId="8" borderId="7" xfId="0" applyNumberFormat="1" applyFont="1" applyFill="1" applyBorder="1" applyAlignment="1">
      <alignment horizontal="center" vertical="center" wrapText="1"/>
    </xf>
    <xf numFmtId="166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14" fontId="8" fillId="8" borderId="8" xfId="0" applyNumberFormat="1" applyFont="1" applyFill="1" applyBorder="1" applyAlignment="1">
      <alignment horizontal="center" vertical="center" wrapText="1"/>
    </xf>
    <xf numFmtId="166" fontId="8" fillId="8" borderId="9" xfId="0" applyNumberFormat="1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14" fontId="8" fillId="9" borderId="6" xfId="0" applyNumberFormat="1" applyFont="1" applyFill="1" applyBorder="1" applyAlignment="1">
      <alignment horizontal="center" vertical="center" wrapText="1"/>
    </xf>
    <xf numFmtId="166" fontId="8" fillId="9" borderId="3" xfId="0" applyNumberFormat="1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14" fontId="8" fillId="9" borderId="7" xfId="0" applyNumberFormat="1" applyFont="1" applyFill="1" applyBorder="1" applyAlignment="1">
      <alignment horizontal="center" vertical="center" wrapText="1"/>
    </xf>
    <xf numFmtId="166" fontId="8" fillId="9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14" fontId="8" fillId="9" borderId="8" xfId="0" applyNumberFormat="1" applyFont="1" applyFill="1" applyBorder="1" applyAlignment="1">
      <alignment horizontal="center" vertical="center" wrapText="1"/>
    </xf>
    <xf numFmtId="166" fontId="8" fillId="9" borderId="9" xfId="0" applyNumberFormat="1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165" fontId="2" fillId="5" borderId="6" xfId="3" applyNumberFormat="1" applyFont="1" applyFill="1" applyBorder="1" applyAlignment="1" applyProtection="1">
      <alignment horizontal="center" vertical="center" wrapText="1"/>
      <protection locked="0"/>
    </xf>
    <xf numFmtId="165" fontId="2" fillId="5" borderId="7" xfId="3" applyNumberFormat="1" applyFont="1" applyFill="1" applyBorder="1" applyAlignment="1" applyProtection="1">
      <alignment horizontal="center" vertical="center" wrapText="1"/>
      <protection locked="0"/>
    </xf>
    <xf numFmtId="0" fontId="8" fillId="6" borderId="19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14" fontId="8" fillId="2" borderId="20" xfId="0" applyNumberFormat="1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66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165" fontId="11" fillId="5" borderId="7" xfId="3" applyNumberFormat="1" applyFont="1" applyFill="1" applyBorder="1" applyAlignment="1" applyProtection="1">
      <alignment horizontal="center" vertical="center" wrapText="1"/>
      <protection locked="0"/>
    </xf>
    <xf numFmtId="165" fontId="11" fillId="5" borderId="7" xfId="0" applyNumberFormat="1" applyFont="1" applyFill="1" applyBorder="1" applyAlignment="1" applyProtection="1">
      <alignment horizontal="center" vertical="center" wrapText="1"/>
      <protection locked="0"/>
    </xf>
    <xf numFmtId="14" fontId="10" fillId="6" borderId="7" xfId="0" applyNumberFormat="1" applyFont="1" applyFill="1" applyBorder="1" applyAlignment="1">
      <alignment horizontal="center" vertical="center" wrapText="1"/>
    </xf>
    <xf numFmtId="14" fontId="10" fillId="6" borderId="8" xfId="0" applyNumberFormat="1" applyFont="1" applyFill="1" applyBorder="1" applyAlignment="1">
      <alignment horizontal="center" vertical="center" wrapText="1"/>
    </xf>
    <xf numFmtId="166" fontId="10" fillId="6" borderId="9" xfId="0" applyNumberFormat="1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165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0" xfId="0" applyFont="1" applyFill="1" applyBorder="1" applyAlignment="1">
      <alignment horizontal="center" vertical="center" wrapText="1"/>
    </xf>
    <xf numFmtId="14" fontId="10" fillId="2" borderId="8" xfId="0" applyNumberFormat="1" applyFont="1" applyFill="1" applyBorder="1" applyAlignment="1">
      <alignment horizontal="center" vertical="center" wrapText="1"/>
    </xf>
    <xf numFmtId="166" fontId="10" fillId="2" borderId="9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</cellXfs>
  <cellStyles count="4">
    <cellStyle name="Čárka" xfId="3" builtinId="3"/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B1:J20"/>
  <sheetViews>
    <sheetView tabSelected="1"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11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6.25" x14ac:dyDescent="0.25">
      <c r="B5" s="19">
        <v>46119</v>
      </c>
      <c r="C5" s="20">
        <v>0.375</v>
      </c>
      <c r="D5" s="20">
        <v>0.5</v>
      </c>
      <c r="E5" s="21">
        <v>23</v>
      </c>
      <c r="F5" s="21" t="s">
        <v>124</v>
      </c>
      <c r="G5" s="69" t="s">
        <v>44</v>
      </c>
      <c r="H5" s="67"/>
      <c r="I5" s="10">
        <f>J5-H5</f>
        <v>0</v>
      </c>
      <c r="J5" s="11">
        <f>H5*1.12</f>
        <v>0</v>
      </c>
    </row>
    <row r="6" spans="2:10" ht="56.25" x14ac:dyDescent="0.25">
      <c r="B6" s="22">
        <v>46122</v>
      </c>
      <c r="C6" s="17">
        <v>0.33333333333333331</v>
      </c>
      <c r="D6" s="17">
        <v>0.47916666666666669</v>
      </c>
      <c r="E6" s="18">
        <v>43</v>
      </c>
      <c r="F6" s="18" t="s">
        <v>125</v>
      </c>
      <c r="G6" s="66" t="s">
        <v>31</v>
      </c>
      <c r="H6" s="68"/>
      <c r="I6" s="8">
        <f t="shared" ref="I6:I9" si="0">J6-H6</f>
        <v>0</v>
      </c>
      <c r="J6" s="9">
        <f t="shared" ref="J6:J9" si="1">H6*1.12</f>
        <v>0</v>
      </c>
    </row>
    <row r="7" spans="2:10" ht="56.25" x14ac:dyDescent="0.25">
      <c r="B7" s="22">
        <v>46127</v>
      </c>
      <c r="C7" s="17">
        <v>0.39930555555555558</v>
      </c>
      <c r="D7" s="17">
        <v>0.48958333333333331</v>
      </c>
      <c r="E7" s="18">
        <v>29</v>
      </c>
      <c r="F7" s="18" t="s">
        <v>124</v>
      </c>
      <c r="G7" s="66" t="s">
        <v>49</v>
      </c>
      <c r="H7" s="68"/>
      <c r="I7" s="8">
        <f t="shared" si="0"/>
        <v>0</v>
      </c>
      <c r="J7" s="9">
        <f t="shared" si="1"/>
        <v>0</v>
      </c>
    </row>
    <row r="8" spans="2:10" ht="56.25" x14ac:dyDescent="0.25">
      <c r="B8" s="22">
        <v>46129</v>
      </c>
      <c r="C8" s="17">
        <v>0.33333333333333331</v>
      </c>
      <c r="D8" s="17">
        <v>0.58333333333333337</v>
      </c>
      <c r="E8" s="18">
        <v>44</v>
      </c>
      <c r="F8" s="18" t="s">
        <v>124</v>
      </c>
      <c r="G8" s="66" t="s">
        <v>52</v>
      </c>
      <c r="H8" s="68"/>
      <c r="I8" s="8">
        <f t="shared" si="0"/>
        <v>0</v>
      </c>
      <c r="J8" s="9">
        <f t="shared" si="1"/>
        <v>0</v>
      </c>
    </row>
    <row r="9" spans="2:10" ht="56.25" x14ac:dyDescent="0.25">
      <c r="B9" s="22">
        <v>46132</v>
      </c>
      <c r="C9" s="17">
        <v>0.33333333333333331</v>
      </c>
      <c r="D9" s="17">
        <v>0.52083333333333337</v>
      </c>
      <c r="E9" s="18">
        <v>28</v>
      </c>
      <c r="F9" s="18" t="s">
        <v>125</v>
      </c>
      <c r="G9" s="66" t="s">
        <v>55</v>
      </c>
      <c r="H9" s="68"/>
      <c r="I9" s="8">
        <f t="shared" si="0"/>
        <v>0</v>
      </c>
      <c r="J9" s="9">
        <f t="shared" si="1"/>
        <v>0</v>
      </c>
    </row>
    <row r="10" spans="2:10" ht="56.25" x14ac:dyDescent="0.25">
      <c r="B10" s="22">
        <v>46133</v>
      </c>
      <c r="C10" s="17">
        <v>0.52083333333333337</v>
      </c>
      <c r="D10" s="17">
        <v>0.67708333333333337</v>
      </c>
      <c r="E10" s="18">
        <v>56</v>
      </c>
      <c r="F10" s="18" t="s">
        <v>125</v>
      </c>
      <c r="G10" s="66" t="s">
        <v>58</v>
      </c>
      <c r="H10" s="46"/>
      <c r="I10" s="8">
        <f t="shared" ref="I10:I14" si="2">J10-H10</f>
        <v>0</v>
      </c>
      <c r="J10" s="9">
        <f t="shared" ref="J10:J14" si="3">H10*1.12</f>
        <v>0</v>
      </c>
    </row>
    <row r="11" spans="2:10" ht="93.75" x14ac:dyDescent="0.25">
      <c r="B11" s="22">
        <v>46135</v>
      </c>
      <c r="C11" s="17">
        <v>0.33333333333333331</v>
      </c>
      <c r="D11" s="17">
        <v>0.55208333333333337</v>
      </c>
      <c r="E11" s="18">
        <v>53</v>
      </c>
      <c r="F11" s="18" t="s">
        <v>126</v>
      </c>
      <c r="G11" s="66" t="s">
        <v>53</v>
      </c>
      <c r="H11" s="46"/>
      <c r="I11" s="8">
        <f t="shared" si="2"/>
        <v>0</v>
      </c>
      <c r="J11" s="9">
        <f t="shared" si="3"/>
        <v>0</v>
      </c>
    </row>
    <row r="12" spans="2:10" ht="56.25" x14ac:dyDescent="0.25">
      <c r="B12" s="22">
        <v>46139</v>
      </c>
      <c r="C12" s="17">
        <v>0.33333333333333331</v>
      </c>
      <c r="D12" s="17">
        <v>0.58333333333333337</v>
      </c>
      <c r="E12" s="18">
        <v>19</v>
      </c>
      <c r="F12" s="18" t="s">
        <v>125</v>
      </c>
      <c r="G12" s="66" t="s">
        <v>62</v>
      </c>
      <c r="H12" s="46"/>
      <c r="I12" s="8">
        <f t="shared" si="2"/>
        <v>0</v>
      </c>
      <c r="J12" s="9">
        <f t="shared" si="3"/>
        <v>0</v>
      </c>
    </row>
    <row r="13" spans="2:10" ht="56.25" x14ac:dyDescent="0.25">
      <c r="B13" s="22">
        <v>46140</v>
      </c>
      <c r="C13" s="17">
        <v>0.35416666666666669</v>
      </c>
      <c r="D13" s="17">
        <v>0.47916666666666669</v>
      </c>
      <c r="E13" s="18">
        <v>28</v>
      </c>
      <c r="F13" s="18" t="s">
        <v>133</v>
      </c>
      <c r="G13" s="66" t="s">
        <v>64</v>
      </c>
      <c r="H13" s="46"/>
      <c r="I13" s="8">
        <f t="shared" si="2"/>
        <v>0</v>
      </c>
      <c r="J13" s="9">
        <f t="shared" si="3"/>
        <v>0</v>
      </c>
    </row>
    <row r="14" spans="2:10" ht="94.5" thickBot="1" x14ac:dyDescent="0.3">
      <c r="B14" s="23">
        <v>46141</v>
      </c>
      <c r="C14" s="24">
        <v>0.33333333333333331</v>
      </c>
      <c r="D14" s="24">
        <v>0.52083333333333337</v>
      </c>
      <c r="E14" s="25">
        <v>51</v>
      </c>
      <c r="F14" s="25" t="s">
        <v>126</v>
      </c>
      <c r="G14" s="70" t="s">
        <v>31</v>
      </c>
      <c r="H14" s="47"/>
      <c r="I14" s="16">
        <f t="shared" si="2"/>
        <v>0</v>
      </c>
      <c r="J14" s="15">
        <f t="shared" si="3"/>
        <v>0</v>
      </c>
    </row>
    <row r="15" spans="2:10" ht="45.75" customHeight="1" thickBot="1" x14ac:dyDescent="0.3">
      <c r="B15" s="77" t="s">
        <v>7</v>
      </c>
      <c r="C15" s="78"/>
      <c r="D15" s="78"/>
      <c r="E15" s="78"/>
      <c r="F15" s="78"/>
      <c r="G15" s="78"/>
      <c r="H15" s="12">
        <f>SUM(H5:H14)</f>
        <v>0</v>
      </c>
      <c r="I15" s="12">
        <f>SUM(I5:I14)</f>
        <v>0</v>
      </c>
      <c r="J15" s="12">
        <f>SUM(J5:J14)</f>
        <v>0</v>
      </c>
    </row>
    <row r="20" spans="7:7" x14ac:dyDescent="0.25">
      <c r="G20"/>
    </row>
  </sheetData>
  <sheetProtection algorithmName="SHA-512" hashValue="Z4/OknTSvt5u+xa0CCMnP8X0V3Yctk9Q/M28Cee64IRJ6OH0EA/J84866UUX69khxsNU7aXh9QERq6iGN8UysQ==" saltValue="m+67e+NMnfMcFQ2i+Ub1XA==" spinCount="100000" sheet="1" objects="1" scenarios="1"/>
  <mergeCells count="1">
    <mergeCell ref="B15:G15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8C0C-8DDD-4DEE-879C-AF73F89B2CB4}">
  <sheetPr>
    <tabColor theme="9" tint="0.79998168889431442"/>
  </sheetPr>
  <dimension ref="B1:J12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20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37">
        <v>46113</v>
      </c>
      <c r="C5" s="38">
        <v>0.36458333333333331</v>
      </c>
      <c r="D5" s="38">
        <v>0.58333333333333337</v>
      </c>
      <c r="E5" s="39">
        <v>26</v>
      </c>
      <c r="F5" s="39" t="s">
        <v>128</v>
      </c>
      <c r="G5" s="75" t="s">
        <v>93</v>
      </c>
      <c r="H5" s="67"/>
      <c r="I5" s="10">
        <f t="shared" ref="I5:I11" si="0">J5-H5</f>
        <v>0</v>
      </c>
      <c r="J5" s="11">
        <f t="shared" ref="J5:J11" si="1">H5*1.12</f>
        <v>0</v>
      </c>
    </row>
    <row r="6" spans="2:10" ht="75" x14ac:dyDescent="0.25">
      <c r="B6" s="40">
        <v>46119</v>
      </c>
      <c r="C6" s="36">
        <v>0.33333333333333331</v>
      </c>
      <c r="D6" s="36">
        <v>0.52083333333333337</v>
      </c>
      <c r="E6" s="35">
        <v>53</v>
      </c>
      <c r="F6" s="35" t="s">
        <v>129</v>
      </c>
      <c r="G6" s="74" t="s">
        <v>96</v>
      </c>
      <c r="H6" s="68"/>
      <c r="I6" s="13">
        <f t="shared" si="0"/>
        <v>0</v>
      </c>
      <c r="J6" s="44">
        <f t="shared" si="1"/>
        <v>0</v>
      </c>
    </row>
    <row r="7" spans="2:10" ht="93.75" x14ac:dyDescent="0.25">
      <c r="B7" s="40">
        <v>46121</v>
      </c>
      <c r="C7" s="36">
        <v>0.33333333333333331</v>
      </c>
      <c r="D7" s="36">
        <v>0.52430555555555558</v>
      </c>
      <c r="E7" s="35">
        <v>52</v>
      </c>
      <c r="F7" s="35" t="s">
        <v>126</v>
      </c>
      <c r="G7" s="74" t="s">
        <v>99</v>
      </c>
      <c r="H7" s="68"/>
      <c r="I7" s="13">
        <f t="shared" si="0"/>
        <v>0</v>
      </c>
      <c r="J7" s="44">
        <f t="shared" si="1"/>
        <v>0</v>
      </c>
    </row>
    <row r="8" spans="2:10" ht="75" x14ac:dyDescent="0.25">
      <c r="B8" s="40">
        <v>46126</v>
      </c>
      <c r="C8" s="36">
        <v>0.35416666666666669</v>
      </c>
      <c r="D8" s="36">
        <v>0.51041666666666663</v>
      </c>
      <c r="E8" s="35">
        <v>44</v>
      </c>
      <c r="F8" s="35" t="s">
        <v>129</v>
      </c>
      <c r="G8" s="74" t="s">
        <v>101</v>
      </c>
      <c r="H8" s="68"/>
      <c r="I8" s="13">
        <f t="shared" si="0"/>
        <v>0</v>
      </c>
      <c r="J8" s="44">
        <f t="shared" si="1"/>
        <v>0</v>
      </c>
    </row>
    <row r="9" spans="2:10" ht="56.25" x14ac:dyDescent="0.25">
      <c r="B9" s="40">
        <v>46129</v>
      </c>
      <c r="C9" s="36">
        <v>0.35416666666666669</v>
      </c>
      <c r="D9" s="36">
        <v>0.58333333333333337</v>
      </c>
      <c r="E9" s="35">
        <v>22</v>
      </c>
      <c r="F9" s="35" t="s">
        <v>125</v>
      </c>
      <c r="G9" s="74" t="s">
        <v>95</v>
      </c>
      <c r="H9" s="68"/>
      <c r="I9" s="13">
        <f t="shared" si="0"/>
        <v>0</v>
      </c>
      <c r="J9" s="44">
        <f t="shared" si="1"/>
        <v>0</v>
      </c>
    </row>
    <row r="10" spans="2:10" ht="93.75" x14ac:dyDescent="0.25">
      <c r="B10" s="40">
        <v>46134</v>
      </c>
      <c r="C10" s="36">
        <v>0.33333333333333331</v>
      </c>
      <c r="D10" s="36">
        <v>0.53125</v>
      </c>
      <c r="E10" s="35">
        <v>21</v>
      </c>
      <c r="F10" s="35" t="s">
        <v>130</v>
      </c>
      <c r="G10" s="74" t="s">
        <v>106</v>
      </c>
      <c r="H10" s="46"/>
      <c r="I10" s="13">
        <f t="shared" si="0"/>
        <v>0</v>
      </c>
      <c r="J10" s="44">
        <f t="shared" si="1"/>
        <v>0</v>
      </c>
    </row>
    <row r="11" spans="2:10" ht="57" thickBot="1" x14ac:dyDescent="0.3">
      <c r="B11" s="41">
        <v>46141</v>
      </c>
      <c r="C11" s="42">
        <v>0.33333333333333331</v>
      </c>
      <c r="D11" s="42">
        <v>0.53125</v>
      </c>
      <c r="E11" s="43">
        <v>44</v>
      </c>
      <c r="F11" s="43" t="s">
        <v>124</v>
      </c>
      <c r="G11" s="76" t="s">
        <v>98</v>
      </c>
      <c r="H11" s="47"/>
      <c r="I11" s="14">
        <f t="shared" si="0"/>
        <v>0</v>
      </c>
      <c r="J11" s="45">
        <f t="shared" si="1"/>
        <v>0</v>
      </c>
    </row>
    <row r="12" spans="2:10" ht="45.75" customHeight="1" thickBot="1" x14ac:dyDescent="0.3">
      <c r="B12" s="77" t="s">
        <v>7</v>
      </c>
      <c r="C12" s="78"/>
      <c r="D12" s="78"/>
      <c r="E12" s="78"/>
      <c r="F12" s="78"/>
      <c r="G12" s="78"/>
      <c r="H12" s="12">
        <f>SUM(H5:H11)</f>
        <v>0</v>
      </c>
      <c r="I12" s="12">
        <f>SUM(I5:I11)</f>
        <v>0</v>
      </c>
      <c r="J12" s="12">
        <f>SUM(J5:J11)</f>
        <v>0</v>
      </c>
    </row>
  </sheetData>
  <sheetProtection algorithmName="SHA-512" hashValue="ai/xwLQwupkdvR/6453Epixc3XZPYPWq8cs90dVGf4Tx9BvxdwWre2Xh9niZDBvcXUx+BaSvJ93vYDx4MPRrQw==" saltValue="sHLkX6AhxSdQa9SS2Cs+WA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D1021-0FB1-4926-B13A-851EB5165B89}">
  <sheetPr>
    <tabColor theme="9" tint="0.59999389629810485"/>
  </sheetPr>
  <dimension ref="B1:J12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21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6.25" x14ac:dyDescent="0.25">
      <c r="B5" s="37">
        <v>46114</v>
      </c>
      <c r="C5" s="38">
        <v>0.32291666666666669</v>
      </c>
      <c r="D5" s="38">
        <v>0.5625</v>
      </c>
      <c r="E5" s="39">
        <v>28</v>
      </c>
      <c r="F5" s="39" t="s">
        <v>124</v>
      </c>
      <c r="G5" s="75" t="s">
        <v>94</v>
      </c>
      <c r="H5" s="67"/>
      <c r="I5" s="10">
        <f t="shared" ref="I5:I11" si="0">J5-H5</f>
        <v>0</v>
      </c>
      <c r="J5" s="11">
        <f t="shared" ref="J5:J11" si="1">H5*1.12</f>
        <v>0</v>
      </c>
    </row>
    <row r="6" spans="2:10" ht="56.25" x14ac:dyDescent="0.25">
      <c r="B6" s="40">
        <v>46120</v>
      </c>
      <c r="C6" s="36">
        <v>0.35416666666666669</v>
      </c>
      <c r="D6" s="36">
        <v>0.48958333333333331</v>
      </c>
      <c r="E6" s="35">
        <v>46</v>
      </c>
      <c r="F6" s="35" t="s">
        <v>127</v>
      </c>
      <c r="G6" s="74" t="s">
        <v>97</v>
      </c>
      <c r="H6" s="68"/>
      <c r="I6" s="13">
        <f t="shared" si="0"/>
        <v>0</v>
      </c>
      <c r="J6" s="44">
        <f t="shared" si="1"/>
        <v>0</v>
      </c>
    </row>
    <row r="7" spans="2:10" ht="56.25" x14ac:dyDescent="0.25">
      <c r="B7" s="40">
        <v>46125</v>
      </c>
      <c r="C7" s="36">
        <v>0.33333333333333331</v>
      </c>
      <c r="D7" s="36">
        <v>0.5</v>
      </c>
      <c r="E7" s="35">
        <v>53</v>
      </c>
      <c r="F7" s="35" t="s">
        <v>124</v>
      </c>
      <c r="G7" s="74" t="s">
        <v>96</v>
      </c>
      <c r="H7" s="68"/>
      <c r="I7" s="13">
        <f t="shared" si="0"/>
        <v>0</v>
      </c>
      <c r="J7" s="44">
        <f t="shared" si="1"/>
        <v>0</v>
      </c>
    </row>
    <row r="8" spans="2:10" ht="56.25" x14ac:dyDescent="0.25">
      <c r="B8" s="40">
        <v>46127</v>
      </c>
      <c r="C8" s="36">
        <v>0.32291666666666669</v>
      </c>
      <c r="D8" s="36">
        <v>0.5</v>
      </c>
      <c r="E8" s="35">
        <v>17</v>
      </c>
      <c r="F8" s="35" t="s">
        <v>124</v>
      </c>
      <c r="G8" s="74" t="s">
        <v>102</v>
      </c>
      <c r="H8" s="68"/>
      <c r="I8" s="13">
        <f t="shared" si="0"/>
        <v>0</v>
      </c>
      <c r="J8" s="44">
        <f t="shared" si="1"/>
        <v>0</v>
      </c>
    </row>
    <row r="9" spans="2:10" ht="56.25" x14ac:dyDescent="0.25">
      <c r="B9" s="40">
        <v>46133</v>
      </c>
      <c r="C9" s="36">
        <v>0.32291666666666669</v>
      </c>
      <c r="D9" s="36">
        <v>0.52083333333333337</v>
      </c>
      <c r="E9" s="35">
        <v>50</v>
      </c>
      <c r="F9" s="35" t="s">
        <v>124</v>
      </c>
      <c r="G9" s="74" t="s">
        <v>104</v>
      </c>
      <c r="H9" s="68"/>
      <c r="I9" s="13">
        <f t="shared" si="0"/>
        <v>0</v>
      </c>
      <c r="J9" s="44">
        <f t="shared" si="1"/>
        <v>0</v>
      </c>
    </row>
    <row r="10" spans="2:10" ht="56.25" x14ac:dyDescent="0.25">
      <c r="B10" s="40">
        <v>46136</v>
      </c>
      <c r="C10" s="36">
        <v>0.33333333333333331</v>
      </c>
      <c r="D10" s="36">
        <v>0.53125</v>
      </c>
      <c r="E10" s="35">
        <v>44</v>
      </c>
      <c r="F10" s="35" t="s">
        <v>124</v>
      </c>
      <c r="G10" s="74" t="s">
        <v>107</v>
      </c>
      <c r="H10" s="46"/>
      <c r="I10" s="13">
        <f t="shared" si="0"/>
        <v>0</v>
      </c>
      <c r="J10" s="44">
        <f t="shared" si="1"/>
        <v>0</v>
      </c>
    </row>
    <row r="11" spans="2:10" ht="57" thickBot="1" x14ac:dyDescent="0.3">
      <c r="B11" s="41">
        <v>46142</v>
      </c>
      <c r="C11" s="42">
        <v>0.35416666666666669</v>
      </c>
      <c r="D11" s="42">
        <v>0.58333333333333337</v>
      </c>
      <c r="E11" s="43">
        <v>42</v>
      </c>
      <c r="F11" s="43" t="s">
        <v>125</v>
      </c>
      <c r="G11" s="76" t="s">
        <v>95</v>
      </c>
      <c r="H11" s="47"/>
      <c r="I11" s="14">
        <f t="shared" si="0"/>
        <v>0</v>
      </c>
      <c r="J11" s="45">
        <f t="shared" si="1"/>
        <v>0</v>
      </c>
    </row>
    <row r="12" spans="2:10" ht="45.75" customHeight="1" thickBot="1" x14ac:dyDescent="0.3">
      <c r="B12" s="77" t="s">
        <v>7</v>
      </c>
      <c r="C12" s="78"/>
      <c r="D12" s="78"/>
      <c r="E12" s="78"/>
      <c r="F12" s="78"/>
      <c r="G12" s="78"/>
      <c r="H12" s="12">
        <f>SUM(H5:H11)</f>
        <v>0</v>
      </c>
      <c r="I12" s="12">
        <f>SUM(I5:I11)</f>
        <v>0</v>
      </c>
      <c r="J12" s="12">
        <f>SUM(J5:J11)</f>
        <v>0</v>
      </c>
    </row>
  </sheetData>
  <sheetProtection algorithmName="SHA-512" hashValue="md+e8Fm5CVuuGMo7aa8rycXPCemPymqVCiq4PRmXiM+o4TSvLIc2DztgJ3we/XbcAFLYPDEzUis7oWm8uDKwqg==" saltValue="2yUeUJKi4MRcXFloNwVCrw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DD5D7-C321-4E75-AACA-5E06BD18BCF0}">
  <sheetPr>
    <tabColor theme="9" tint="0.39997558519241921"/>
  </sheetPr>
  <dimension ref="B1:J12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22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6.25" x14ac:dyDescent="0.25">
      <c r="B5" s="37">
        <v>46119</v>
      </c>
      <c r="C5" s="38">
        <v>0.33333333333333331</v>
      </c>
      <c r="D5" s="38">
        <v>0.58333333333333337</v>
      </c>
      <c r="E5" s="39">
        <v>16</v>
      </c>
      <c r="F5" s="39" t="s">
        <v>127</v>
      </c>
      <c r="G5" s="75" t="s">
        <v>95</v>
      </c>
      <c r="H5" s="67"/>
      <c r="I5" s="10">
        <f t="shared" ref="I5:I11" si="0">J5-H5</f>
        <v>0</v>
      </c>
      <c r="J5" s="11">
        <f t="shared" ref="J5:J11" si="1">H5*1.12</f>
        <v>0</v>
      </c>
    </row>
    <row r="6" spans="2:10" ht="56.25" x14ac:dyDescent="0.25">
      <c r="B6" s="40">
        <v>46121</v>
      </c>
      <c r="C6" s="36">
        <v>0.33333333333333331</v>
      </c>
      <c r="D6" s="36">
        <v>0.53125</v>
      </c>
      <c r="E6" s="35">
        <v>42</v>
      </c>
      <c r="F6" s="35" t="s">
        <v>124</v>
      </c>
      <c r="G6" s="74" t="s">
        <v>98</v>
      </c>
      <c r="H6" s="68"/>
      <c r="I6" s="13">
        <f t="shared" si="0"/>
        <v>0</v>
      </c>
      <c r="J6" s="44">
        <f t="shared" si="1"/>
        <v>0</v>
      </c>
    </row>
    <row r="7" spans="2:10" ht="37.5" x14ac:dyDescent="0.25">
      <c r="B7" s="40">
        <v>46126</v>
      </c>
      <c r="C7" s="36">
        <v>0.33333333333333331</v>
      </c>
      <c r="D7" s="36">
        <v>0.5625</v>
      </c>
      <c r="E7" s="35">
        <v>35</v>
      </c>
      <c r="F7" s="35" t="s">
        <v>128</v>
      </c>
      <c r="G7" s="74" t="s">
        <v>100</v>
      </c>
      <c r="H7" s="68"/>
      <c r="I7" s="13">
        <f t="shared" si="0"/>
        <v>0</v>
      </c>
      <c r="J7" s="44">
        <f t="shared" si="1"/>
        <v>0</v>
      </c>
    </row>
    <row r="8" spans="2:10" ht="56.25" x14ac:dyDescent="0.25">
      <c r="B8" s="40">
        <v>46128</v>
      </c>
      <c r="C8" s="36">
        <v>0.35416666666666669</v>
      </c>
      <c r="D8" s="36">
        <v>0.61458333333333337</v>
      </c>
      <c r="E8" s="35">
        <v>46</v>
      </c>
      <c r="F8" s="35" t="s">
        <v>127</v>
      </c>
      <c r="G8" s="74" t="s">
        <v>103</v>
      </c>
      <c r="H8" s="68"/>
      <c r="I8" s="13">
        <f t="shared" si="0"/>
        <v>0</v>
      </c>
      <c r="J8" s="44">
        <f t="shared" si="1"/>
        <v>0</v>
      </c>
    </row>
    <row r="9" spans="2:10" ht="56.25" x14ac:dyDescent="0.25">
      <c r="B9" s="40">
        <v>46134</v>
      </c>
      <c r="C9" s="36">
        <v>0.33333333333333331</v>
      </c>
      <c r="D9" s="36">
        <v>0.54166666666666663</v>
      </c>
      <c r="E9" s="35">
        <v>47</v>
      </c>
      <c r="F9" s="35" t="s">
        <v>125</v>
      </c>
      <c r="G9" s="74" t="s">
        <v>105</v>
      </c>
      <c r="H9" s="46"/>
      <c r="I9" s="13">
        <f t="shared" si="0"/>
        <v>0</v>
      </c>
      <c r="J9" s="44">
        <f t="shared" si="1"/>
        <v>0</v>
      </c>
    </row>
    <row r="10" spans="2:10" ht="56.25" x14ac:dyDescent="0.25">
      <c r="B10" s="40">
        <v>46139</v>
      </c>
      <c r="C10" s="36">
        <v>0.33333333333333331</v>
      </c>
      <c r="D10" s="36">
        <v>0.53125</v>
      </c>
      <c r="E10" s="35">
        <v>44</v>
      </c>
      <c r="F10" s="35" t="s">
        <v>124</v>
      </c>
      <c r="G10" s="74" t="s">
        <v>107</v>
      </c>
      <c r="H10" s="46"/>
      <c r="I10" s="13">
        <f t="shared" si="0"/>
        <v>0</v>
      </c>
      <c r="J10" s="44">
        <f t="shared" si="1"/>
        <v>0</v>
      </c>
    </row>
    <row r="11" spans="2:10" ht="57" thickBot="1" x14ac:dyDescent="0.3">
      <c r="B11" s="41">
        <v>46142</v>
      </c>
      <c r="C11" s="42">
        <v>0.3125</v>
      </c>
      <c r="D11" s="42">
        <v>0.5</v>
      </c>
      <c r="E11" s="43">
        <v>24</v>
      </c>
      <c r="F11" s="43" t="s">
        <v>124</v>
      </c>
      <c r="G11" s="76" t="s">
        <v>108</v>
      </c>
      <c r="H11" s="47"/>
      <c r="I11" s="14">
        <f t="shared" si="0"/>
        <v>0</v>
      </c>
      <c r="J11" s="45">
        <f t="shared" si="1"/>
        <v>0</v>
      </c>
    </row>
    <row r="12" spans="2:10" ht="45.75" customHeight="1" thickBot="1" x14ac:dyDescent="0.3">
      <c r="B12" s="77" t="s">
        <v>7</v>
      </c>
      <c r="C12" s="78"/>
      <c r="D12" s="78"/>
      <c r="E12" s="78"/>
      <c r="F12" s="78"/>
      <c r="G12" s="78"/>
      <c r="H12" s="12">
        <f>SUM(H5:H11)</f>
        <v>0</v>
      </c>
      <c r="I12" s="12">
        <f>SUM(I5:I11)</f>
        <v>0</v>
      </c>
      <c r="J12" s="12">
        <f>SUM(J5:J11)</f>
        <v>0</v>
      </c>
    </row>
  </sheetData>
  <sheetProtection algorithmName="SHA-512" hashValue="2zGDoSv73DsVK3MpseCxcW4K8xHxc55RYDNOtmGsuRbZ+FUuJ+30mOQBNzp2R3Kn0TY2byPAxOodhk72P6dUnA==" saltValue="PkNGUpwRRWyLBZvfykEXnA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75753-8C80-4F82-8563-B80E3EF51B74}">
  <sheetPr>
    <tabColor theme="9"/>
  </sheetPr>
  <dimension ref="B1:J10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23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6.25" x14ac:dyDescent="0.25">
      <c r="B5" s="37">
        <v>46122</v>
      </c>
      <c r="C5" s="38">
        <v>0.33333333333333331</v>
      </c>
      <c r="D5" s="38">
        <v>0.5</v>
      </c>
      <c r="E5" s="39">
        <v>30</v>
      </c>
      <c r="F5" s="39" t="s">
        <v>26</v>
      </c>
      <c r="G5" s="75" t="s">
        <v>39</v>
      </c>
      <c r="H5" s="67"/>
      <c r="I5" s="10">
        <f t="shared" ref="I5:I9" si="0">J5-H5</f>
        <v>0</v>
      </c>
      <c r="J5" s="11">
        <f t="shared" ref="J5:J9" si="1">H5*1.12</f>
        <v>0</v>
      </c>
    </row>
    <row r="6" spans="2:10" ht="56.25" x14ac:dyDescent="0.25">
      <c r="B6" s="40">
        <v>46126</v>
      </c>
      <c r="C6" s="36">
        <v>0.35416666666666669</v>
      </c>
      <c r="D6" s="36">
        <v>0.47916666666666669</v>
      </c>
      <c r="E6" s="35">
        <v>25</v>
      </c>
      <c r="F6" s="35" t="s">
        <v>26</v>
      </c>
      <c r="G6" s="74" t="s">
        <v>40</v>
      </c>
      <c r="H6" s="68"/>
      <c r="I6" s="13">
        <f t="shared" si="0"/>
        <v>0</v>
      </c>
      <c r="J6" s="44">
        <f t="shared" si="1"/>
        <v>0</v>
      </c>
    </row>
    <row r="7" spans="2:10" ht="56.25" x14ac:dyDescent="0.25">
      <c r="B7" s="40">
        <v>46127</v>
      </c>
      <c r="C7" s="36">
        <v>0.3125</v>
      </c>
      <c r="D7" s="36">
        <v>0.52083333333333337</v>
      </c>
      <c r="E7" s="35">
        <v>50</v>
      </c>
      <c r="F7" s="35" t="s">
        <v>26</v>
      </c>
      <c r="G7" s="74" t="s">
        <v>41</v>
      </c>
      <c r="H7" s="68"/>
      <c r="I7" s="13">
        <f t="shared" si="0"/>
        <v>0</v>
      </c>
      <c r="J7" s="44">
        <f t="shared" si="1"/>
        <v>0</v>
      </c>
    </row>
    <row r="8" spans="2:10" ht="56.25" x14ac:dyDescent="0.25">
      <c r="B8" s="40">
        <v>46129</v>
      </c>
      <c r="C8" s="36">
        <v>0.3125</v>
      </c>
      <c r="D8" s="36">
        <v>0.52083333333333337</v>
      </c>
      <c r="E8" s="35">
        <v>25</v>
      </c>
      <c r="F8" s="35" t="s">
        <v>26</v>
      </c>
      <c r="G8" s="74" t="s">
        <v>42</v>
      </c>
      <c r="H8" s="68"/>
      <c r="I8" s="13">
        <f t="shared" si="0"/>
        <v>0</v>
      </c>
      <c r="J8" s="44">
        <f t="shared" si="1"/>
        <v>0</v>
      </c>
    </row>
    <row r="9" spans="2:10" ht="57" thickBot="1" x14ac:dyDescent="0.3">
      <c r="B9" s="41">
        <v>46136</v>
      </c>
      <c r="C9" s="42">
        <v>0.33333333333333331</v>
      </c>
      <c r="D9" s="42">
        <v>0.5</v>
      </c>
      <c r="E9" s="43">
        <v>55</v>
      </c>
      <c r="F9" s="43" t="s">
        <v>26</v>
      </c>
      <c r="G9" s="76" t="s">
        <v>43</v>
      </c>
      <c r="H9" s="47"/>
      <c r="I9" s="14">
        <f t="shared" si="0"/>
        <v>0</v>
      </c>
      <c r="J9" s="45">
        <f t="shared" si="1"/>
        <v>0</v>
      </c>
    </row>
    <row r="10" spans="2:10" ht="45.75" customHeight="1" thickBot="1" x14ac:dyDescent="0.3">
      <c r="B10" s="77" t="s">
        <v>7</v>
      </c>
      <c r="C10" s="78"/>
      <c r="D10" s="78"/>
      <c r="E10" s="78"/>
      <c r="F10" s="78"/>
      <c r="G10" s="78"/>
      <c r="H10" s="12">
        <f>SUM(H5:H9)</f>
        <v>0</v>
      </c>
      <c r="I10" s="12">
        <f>SUM(I5:I9)</f>
        <v>0</v>
      </c>
      <c r="J10" s="12">
        <f>SUM(J5:J9)</f>
        <v>0</v>
      </c>
    </row>
  </sheetData>
  <sheetProtection algorithmName="SHA-512" hashValue="GfVrVAvnBmdawxtFHetN1rIMd5sCh10JKPB3LSNQHzK6WdiWC/US3fPp+ZPa0JbtBQswTBQ4DlXqUQTrMjvzrg==" saltValue="7Nr2D6P/70eRvOTxFlp02A==" spinCount="100000" sheet="1" objects="1" scenarios="1"/>
  <mergeCells count="1">
    <mergeCell ref="B10:G10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59840-A544-4977-9BEB-7BD0CFF5F7FB}">
  <sheetPr>
    <tabColor rgb="FFDD7F7F"/>
  </sheetPr>
  <dimension ref="B1:J10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24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6.25" x14ac:dyDescent="0.25">
      <c r="B5" s="48">
        <v>46120</v>
      </c>
      <c r="C5" s="49">
        <v>0.375</v>
      </c>
      <c r="D5" s="49">
        <v>0.5</v>
      </c>
      <c r="E5" s="50">
        <v>69</v>
      </c>
      <c r="F5" s="50" t="s">
        <v>124</v>
      </c>
      <c r="G5" s="96" t="s">
        <v>44</v>
      </c>
      <c r="H5" s="67"/>
      <c r="I5" s="10">
        <f t="shared" ref="I5:I9" si="0">J5-H5</f>
        <v>0</v>
      </c>
      <c r="J5" s="11">
        <f t="shared" ref="J5:J9" si="1">H5*1.12</f>
        <v>0</v>
      </c>
    </row>
    <row r="6" spans="2:10" ht="56.25" x14ac:dyDescent="0.25">
      <c r="B6" s="51">
        <v>46127</v>
      </c>
      <c r="C6" s="52">
        <v>0.33333333333333331</v>
      </c>
      <c r="D6" s="52">
        <v>0.47916666666666669</v>
      </c>
      <c r="E6" s="53">
        <v>69</v>
      </c>
      <c r="F6" s="53" t="s">
        <v>125</v>
      </c>
      <c r="G6" s="95" t="s">
        <v>64</v>
      </c>
      <c r="H6" s="68"/>
      <c r="I6" s="13">
        <f t="shared" si="0"/>
        <v>0</v>
      </c>
      <c r="J6" s="44">
        <f t="shared" si="1"/>
        <v>0</v>
      </c>
    </row>
    <row r="7" spans="2:10" ht="93.75" x14ac:dyDescent="0.25">
      <c r="B7" s="51">
        <v>46128</v>
      </c>
      <c r="C7" s="52">
        <v>0.32291666666666669</v>
      </c>
      <c r="D7" s="52">
        <v>0.54166666666666663</v>
      </c>
      <c r="E7" s="53">
        <v>72</v>
      </c>
      <c r="F7" s="53" t="s">
        <v>126</v>
      </c>
      <c r="G7" s="95" t="s">
        <v>109</v>
      </c>
      <c r="H7" s="68"/>
      <c r="I7" s="13">
        <f t="shared" si="0"/>
        <v>0</v>
      </c>
      <c r="J7" s="44">
        <f t="shared" si="1"/>
        <v>0</v>
      </c>
    </row>
    <row r="8" spans="2:10" ht="56.25" x14ac:dyDescent="0.25">
      <c r="B8" s="51">
        <v>46136</v>
      </c>
      <c r="C8" s="52">
        <v>0.35416666666666669</v>
      </c>
      <c r="D8" s="52">
        <v>0.58333333333333337</v>
      </c>
      <c r="E8" s="53">
        <v>69</v>
      </c>
      <c r="F8" s="53" t="s">
        <v>125</v>
      </c>
      <c r="G8" s="95" t="s">
        <v>110</v>
      </c>
      <c r="H8" s="46"/>
      <c r="I8" s="13">
        <f t="shared" si="0"/>
        <v>0</v>
      </c>
      <c r="J8" s="44">
        <f t="shared" si="1"/>
        <v>0</v>
      </c>
    </row>
    <row r="9" spans="2:10" ht="57" thickBot="1" x14ac:dyDescent="0.3">
      <c r="B9" s="54">
        <v>46140</v>
      </c>
      <c r="C9" s="55">
        <v>0.33333333333333331</v>
      </c>
      <c r="D9" s="55">
        <v>0.5</v>
      </c>
      <c r="E9" s="56">
        <v>60</v>
      </c>
      <c r="F9" s="56" t="s">
        <v>125</v>
      </c>
      <c r="G9" s="97" t="s">
        <v>111</v>
      </c>
      <c r="H9" s="47"/>
      <c r="I9" s="14">
        <f t="shared" si="0"/>
        <v>0</v>
      </c>
      <c r="J9" s="45">
        <f t="shared" si="1"/>
        <v>0</v>
      </c>
    </row>
    <row r="10" spans="2:10" ht="45.75" customHeight="1" thickBot="1" x14ac:dyDescent="0.3">
      <c r="B10" s="77" t="s">
        <v>7</v>
      </c>
      <c r="C10" s="78"/>
      <c r="D10" s="78"/>
      <c r="E10" s="78"/>
      <c r="F10" s="78"/>
      <c r="G10" s="78"/>
      <c r="H10" s="12">
        <f>SUM(H5:H9)</f>
        <v>0</v>
      </c>
      <c r="I10" s="12">
        <f>SUM(I5:I9)</f>
        <v>0</v>
      </c>
      <c r="J10" s="12">
        <f>SUM(J5:J9)</f>
        <v>0</v>
      </c>
    </row>
  </sheetData>
  <sheetProtection algorithmName="SHA-512" hashValue="CQv7y+iERXbTHhDYi29vEfs9ecaw1Bk0+Uq6HgNUJ14zuwmSGMx4noA+kPFaDXJ3VQxIWojdS+tDPOm4RXa7rA==" saltValue="cglfRGIv12QS/hnZJeDKCw==" spinCount="100000" sheet="1" objects="1" scenarios="1"/>
  <mergeCells count="1">
    <mergeCell ref="B10:G10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66826-3D10-47AA-898D-5CF7DD767F5C}">
  <sheetPr>
    <tabColor theme="2" tint="-9.9978637043366805E-2"/>
  </sheetPr>
  <dimension ref="B1:J22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25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6.25" x14ac:dyDescent="0.25">
      <c r="B5" s="57">
        <v>46121</v>
      </c>
      <c r="C5" s="58">
        <v>0.32291666666666669</v>
      </c>
      <c r="D5" s="58">
        <v>0.55208333333333337</v>
      </c>
      <c r="E5" s="59">
        <v>42</v>
      </c>
      <c r="F5" s="59" t="s">
        <v>123</v>
      </c>
      <c r="G5" s="99" t="s">
        <v>112</v>
      </c>
      <c r="H5" s="67"/>
      <c r="I5" s="10">
        <f t="shared" ref="I5:I21" si="0">J5-H5</f>
        <v>0</v>
      </c>
      <c r="J5" s="11">
        <f t="shared" ref="J5:J21" si="1">H5*1.12</f>
        <v>0</v>
      </c>
    </row>
    <row r="6" spans="2:10" ht="56.25" x14ac:dyDescent="0.25">
      <c r="B6" s="60">
        <v>46125</v>
      </c>
      <c r="C6" s="61">
        <v>0.32291666666666669</v>
      </c>
      <c r="D6" s="61">
        <v>0.55208333333333337</v>
      </c>
      <c r="E6" s="62">
        <v>48</v>
      </c>
      <c r="F6" s="62" t="s">
        <v>123</v>
      </c>
      <c r="G6" s="98" t="s">
        <v>112</v>
      </c>
      <c r="H6" s="68"/>
      <c r="I6" s="13">
        <f t="shared" si="0"/>
        <v>0</v>
      </c>
      <c r="J6" s="44">
        <f t="shared" si="1"/>
        <v>0</v>
      </c>
    </row>
    <row r="7" spans="2:10" ht="56.25" x14ac:dyDescent="0.25">
      <c r="B7" s="60">
        <v>46126</v>
      </c>
      <c r="C7" s="61">
        <v>0.34375</v>
      </c>
      <c r="D7" s="61">
        <v>0.48958333333333331</v>
      </c>
      <c r="E7" s="62">
        <v>88</v>
      </c>
      <c r="F7" s="62" t="s">
        <v>123</v>
      </c>
      <c r="G7" s="98" t="s">
        <v>113</v>
      </c>
      <c r="H7" s="68"/>
      <c r="I7" s="13">
        <f t="shared" si="0"/>
        <v>0</v>
      </c>
      <c r="J7" s="44">
        <f t="shared" si="1"/>
        <v>0</v>
      </c>
    </row>
    <row r="8" spans="2:10" ht="37.5" x14ac:dyDescent="0.25">
      <c r="B8" s="60">
        <v>46127</v>
      </c>
      <c r="C8" s="61">
        <v>0.33333333333333331</v>
      </c>
      <c r="D8" s="61">
        <v>0.52083333333333337</v>
      </c>
      <c r="E8" s="62">
        <v>40</v>
      </c>
      <c r="F8" s="62" t="s">
        <v>123</v>
      </c>
      <c r="G8" s="98" t="s">
        <v>114</v>
      </c>
      <c r="H8" s="68"/>
      <c r="I8" s="13">
        <f t="shared" si="0"/>
        <v>0</v>
      </c>
      <c r="J8" s="44">
        <f t="shared" si="1"/>
        <v>0</v>
      </c>
    </row>
    <row r="9" spans="2:10" ht="37.5" x14ac:dyDescent="0.25">
      <c r="B9" s="60">
        <v>46128</v>
      </c>
      <c r="C9" s="61">
        <v>0.34375</v>
      </c>
      <c r="D9" s="61">
        <v>0.53125</v>
      </c>
      <c r="E9" s="62">
        <v>43</v>
      </c>
      <c r="F9" s="62" t="s">
        <v>123</v>
      </c>
      <c r="G9" s="98" t="s">
        <v>115</v>
      </c>
      <c r="H9" s="68"/>
      <c r="I9" s="13">
        <f t="shared" si="0"/>
        <v>0</v>
      </c>
      <c r="J9" s="44">
        <f t="shared" si="1"/>
        <v>0</v>
      </c>
    </row>
    <row r="10" spans="2:10" ht="37.5" x14ac:dyDescent="0.25">
      <c r="B10" s="60">
        <v>46129</v>
      </c>
      <c r="C10" s="61">
        <v>0.34375</v>
      </c>
      <c r="D10" s="61">
        <v>0.53125</v>
      </c>
      <c r="E10" s="62">
        <v>47</v>
      </c>
      <c r="F10" s="62" t="s">
        <v>123</v>
      </c>
      <c r="G10" s="98" t="s">
        <v>115</v>
      </c>
      <c r="H10" s="68"/>
      <c r="I10" s="13">
        <f t="shared" si="0"/>
        <v>0</v>
      </c>
      <c r="J10" s="44">
        <f t="shared" si="1"/>
        <v>0</v>
      </c>
    </row>
    <row r="11" spans="2:10" ht="37.5" x14ac:dyDescent="0.25">
      <c r="B11" s="60">
        <v>46132</v>
      </c>
      <c r="C11" s="61">
        <v>0.32291666666666669</v>
      </c>
      <c r="D11" s="61">
        <v>0.52083333333333337</v>
      </c>
      <c r="E11" s="62">
        <v>25</v>
      </c>
      <c r="F11" s="62" t="s">
        <v>123</v>
      </c>
      <c r="G11" s="98" t="s">
        <v>116</v>
      </c>
      <c r="H11" s="68"/>
      <c r="I11" s="13">
        <f t="shared" si="0"/>
        <v>0</v>
      </c>
      <c r="J11" s="44">
        <f t="shared" si="1"/>
        <v>0</v>
      </c>
    </row>
    <row r="12" spans="2:10" ht="37.5" x14ac:dyDescent="0.25">
      <c r="B12" s="60">
        <v>46134</v>
      </c>
      <c r="C12" s="61">
        <v>0.33333333333333331</v>
      </c>
      <c r="D12" s="61">
        <v>0.48958333333333331</v>
      </c>
      <c r="E12" s="62">
        <v>51</v>
      </c>
      <c r="F12" s="62" t="s">
        <v>123</v>
      </c>
      <c r="G12" s="98" t="s">
        <v>117</v>
      </c>
      <c r="H12" s="46"/>
      <c r="I12" s="13">
        <f t="shared" si="0"/>
        <v>0</v>
      </c>
      <c r="J12" s="44">
        <f t="shared" si="1"/>
        <v>0</v>
      </c>
    </row>
    <row r="13" spans="2:10" ht="37.5" x14ac:dyDescent="0.25">
      <c r="B13" s="60">
        <v>46135</v>
      </c>
      <c r="C13" s="61">
        <v>0.33333333333333331</v>
      </c>
      <c r="D13" s="61">
        <v>0.52083333333333337</v>
      </c>
      <c r="E13" s="62">
        <v>52</v>
      </c>
      <c r="F13" s="62" t="s">
        <v>123</v>
      </c>
      <c r="G13" s="98" t="s">
        <v>118</v>
      </c>
      <c r="H13" s="46"/>
      <c r="I13" s="13">
        <f t="shared" si="0"/>
        <v>0</v>
      </c>
      <c r="J13" s="44">
        <f t="shared" si="1"/>
        <v>0</v>
      </c>
    </row>
    <row r="14" spans="2:10" ht="56.25" x14ac:dyDescent="0.25">
      <c r="B14" s="60">
        <v>46135</v>
      </c>
      <c r="C14" s="61">
        <v>0.33333333333333331</v>
      </c>
      <c r="D14" s="61">
        <v>0.47916666666666669</v>
      </c>
      <c r="E14" s="62">
        <v>25</v>
      </c>
      <c r="F14" s="62" t="s">
        <v>123</v>
      </c>
      <c r="G14" s="98" t="s">
        <v>76</v>
      </c>
      <c r="H14" s="46"/>
      <c r="I14" s="13">
        <f t="shared" si="0"/>
        <v>0</v>
      </c>
      <c r="J14" s="44">
        <f t="shared" si="1"/>
        <v>0</v>
      </c>
    </row>
    <row r="15" spans="2:10" ht="37.5" x14ac:dyDescent="0.25">
      <c r="B15" s="60">
        <v>46136</v>
      </c>
      <c r="C15" s="61">
        <v>0.33333333333333331</v>
      </c>
      <c r="D15" s="61">
        <v>0.52083333333333337</v>
      </c>
      <c r="E15" s="62">
        <v>46</v>
      </c>
      <c r="F15" s="62" t="s">
        <v>123</v>
      </c>
      <c r="G15" s="98" t="s">
        <v>118</v>
      </c>
      <c r="H15" s="46"/>
      <c r="I15" s="13">
        <f t="shared" si="0"/>
        <v>0</v>
      </c>
      <c r="J15" s="44">
        <f t="shared" si="1"/>
        <v>0</v>
      </c>
    </row>
    <row r="16" spans="2:10" ht="37.5" x14ac:dyDescent="0.25">
      <c r="B16" s="60">
        <v>46136</v>
      </c>
      <c r="C16" s="61">
        <v>0.34375</v>
      </c>
      <c r="D16" s="61">
        <v>0.47916666666666669</v>
      </c>
      <c r="E16" s="62">
        <v>27</v>
      </c>
      <c r="F16" s="62" t="s">
        <v>123</v>
      </c>
      <c r="G16" s="98" t="s">
        <v>30</v>
      </c>
      <c r="H16" s="46"/>
      <c r="I16" s="13">
        <f t="shared" si="0"/>
        <v>0</v>
      </c>
      <c r="J16" s="44">
        <f t="shared" si="1"/>
        <v>0</v>
      </c>
    </row>
    <row r="17" spans="2:10" ht="56.25" x14ac:dyDescent="0.25">
      <c r="B17" s="60">
        <v>46139</v>
      </c>
      <c r="C17" s="61">
        <v>0.34375</v>
      </c>
      <c r="D17" s="61">
        <v>0.48958333333333331</v>
      </c>
      <c r="E17" s="62">
        <v>44</v>
      </c>
      <c r="F17" s="62" t="s">
        <v>123</v>
      </c>
      <c r="G17" s="98" t="s">
        <v>119</v>
      </c>
      <c r="H17" s="46"/>
      <c r="I17" s="13">
        <f t="shared" si="0"/>
        <v>0</v>
      </c>
      <c r="J17" s="44">
        <f t="shared" si="1"/>
        <v>0</v>
      </c>
    </row>
    <row r="18" spans="2:10" ht="37.5" x14ac:dyDescent="0.25">
      <c r="B18" s="60">
        <v>46139</v>
      </c>
      <c r="C18" s="61">
        <v>0.35416666666666669</v>
      </c>
      <c r="D18" s="61">
        <v>0.5</v>
      </c>
      <c r="E18" s="62">
        <v>21</v>
      </c>
      <c r="F18" s="62" t="s">
        <v>123</v>
      </c>
      <c r="G18" s="98" t="s">
        <v>120</v>
      </c>
      <c r="H18" s="46"/>
      <c r="I18" s="13">
        <f t="shared" si="0"/>
        <v>0</v>
      </c>
      <c r="J18" s="44">
        <f t="shared" si="1"/>
        <v>0</v>
      </c>
    </row>
    <row r="19" spans="2:10" ht="37.5" x14ac:dyDescent="0.25">
      <c r="B19" s="60">
        <v>46140</v>
      </c>
      <c r="C19" s="61">
        <v>0.34027777777777773</v>
      </c>
      <c r="D19" s="61">
        <v>0.47916666666666669</v>
      </c>
      <c r="E19" s="62">
        <v>30</v>
      </c>
      <c r="F19" s="62" t="s">
        <v>123</v>
      </c>
      <c r="G19" s="98" t="s">
        <v>121</v>
      </c>
      <c r="H19" s="46"/>
      <c r="I19" s="13">
        <f t="shared" si="0"/>
        <v>0</v>
      </c>
      <c r="J19" s="44">
        <f t="shared" si="1"/>
        <v>0</v>
      </c>
    </row>
    <row r="20" spans="2:10" ht="56.25" x14ac:dyDescent="0.25">
      <c r="B20" s="60">
        <v>46141</v>
      </c>
      <c r="C20" s="61">
        <v>0.34722222222222227</v>
      </c>
      <c r="D20" s="61">
        <v>0.47916666666666669</v>
      </c>
      <c r="E20" s="62">
        <v>56</v>
      </c>
      <c r="F20" s="62" t="s">
        <v>123</v>
      </c>
      <c r="G20" s="98" t="s">
        <v>64</v>
      </c>
      <c r="H20" s="46"/>
      <c r="I20" s="13">
        <f t="shared" si="0"/>
        <v>0</v>
      </c>
      <c r="J20" s="44">
        <f t="shared" si="1"/>
        <v>0</v>
      </c>
    </row>
    <row r="21" spans="2:10" ht="57" thickBot="1" x14ac:dyDescent="0.3">
      <c r="B21" s="63">
        <v>46142</v>
      </c>
      <c r="C21" s="64">
        <v>0.33333333333333331</v>
      </c>
      <c r="D21" s="64">
        <v>0.53125</v>
      </c>
      <c r="E21" s="65">
        <v>38</v>
      </c>
      <c r="F21" s="65" t="s">
        <v>123</v>
      </c>
      <c r="G21" s="100" t="s">
        <v>122</v>
      </c>
      <c r="H21" s="47"/>
      <c r="I21" s="14">
        <f t="shared" si="0"/>
        <v>0</v>
      </c>
      <c r="J21" s="45">
        <f t="shared" si="1"/>
        <v>0</v>
      </c>
    </row>
    <row r="22" spans="2:10" ht="45.75" customHeight="1" thickBot="1" x14ac:dyDescent="0.3">
      <c r="B22" s="77" t="s">
        <v>7</v>
      </c>
      <c r="C22" s="78"/>
      <c r="D22" s="78"/>
      <c r="E22" s="78"/>
      <c r="F22" s="78"/>
      <c r="G22" s="78"/>
      <c r="H22" s="12">
        <f>SUM(H5:H21)</f>
        <v>0</v>
      </c>
      <c r="I22" s="12">
        <f>SUM(I5:I21)</f>
        <v>0</v>
      </c>
      <c r="J22" s="12">
        <f>SUM(J5:J21)</f>
        <v>0</v>
      </c>
    </row>
  </sheetData>
  <sheetProtection algorithmName="SHA-512" hashValue="oaYn+Gt350rN+DssDv48X9tKOQeZ9CvGfBNT5Vf1GU5y3qTiHbQMFo4CcScuWzF4vuUd3TiZdy4ljbLfzZ4wyA==" saltValue="SYYRhNuswBqY5ODYx94O0g==" spinCount="100000" sheet="1" objects="1" scenarios="1"/>
  <mergeCells count="1">
    <mergeCell ref="B22:G2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01A3A-F3E1-40FF-8EEF-DAAD325E4CF4}">
  <sheetPr>
    <tabColor theme="4" tint="0.59999389629810485"/>
  </sheetPr>
  <dimension ref="B1:J20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12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6.25" x14ac:dyDescent="0.25">
      <c r="B5" s="19">
        <v>46121</v>
      </c>
      <c r="C5" s="20">
        <v>0.33333333333333331</v>
      </c>
      <c r="D5" s="20">
        <v>0.47916666666666669</v>
      </c>
      <c r="E5" s="21">
        <v>54</v>
      </c>
      <c r="F5" s="21" t="s">
        <v>125</v>
      </c>
      <c r="G5" s="69" t="s">
        <v>31</v>
      </c>
      <c r="H5" s="67"/>
      <c r="I5" s="10">
        <f>J5-H5</f>
        <v>0</v>
      </c>
      <c r="J5" s="11">
        <f>H5*1.12</f>
        <v>0</v>
      </c>
    </row>
    <row r="6" spans="2:10" ht="56.25" x14ac:dyDescent="0.25">
      <c r="B6" s="22">
        <v>46126</v>
      </c>
      <c r="C6" s="17">
        <v>0.32291666666666669</v>
      </c>
      <c r="D6" s="17">
        <v>0.5625</v>
      </c>
      <c r="E6" s="18">
        <v>15</v>
      </c>
      <c r="F6" s="18" t="s">
        <v>124</v>
      </c>
      <c r="G6" s="66" t="s">
        <v>47</v>
      </c>
      <c r="H6" s="68"/>
      <c r="I6" s="8">
        <f t="shared" ref="I6:I14" si="0">J6-H6</f>
        <v>0</v>
      </c>
      <c r="J6" s="9">
        <f t="shared" ref="J6:J14" si="1">H6*1.12</f>
        <v>0</v>
      </c>
    </row>
    <row r="7" spans="2:10" ht="56.25" x14ac:dyDescent="0.25">
      <c r="B7" s="22">
        <v>46128</v>
      </c>
      <c r="C7" s="17">
        <v>0.39930555555555558</v>
      </c>
      <c r="D7" s="17">
        <v>0.48958333333333331</v>
      </c>
      <c r="E7" s="18">
        <v>29</v>
      </c>
      <c r="F7" s="18" t="s">
        <v>124</v>
      </c>
      <c r="G7" s="66" t="s">
        <v>49</v>
      </c>
      <c r="H7" s="68"/>
      <c r="I7" s="8">
        <f t="shared" si="0"/>
        <v>0</v>
      </c>
      <c r="J7" s="9">
        <f t="shared" si="1"/>
        <v>0</v>
      </c>
    </row>
    <row r="8" spans="2:10" ht="56.25" x14ac:dyDescent="0.25">
      <c r="B8" s="22">
        <v>46132</v>
      </c>
      <c r="C8" s="17">
        <v>0.375</v>
      </c>
      <c r="D8" s="17">
        <v>0.51388888888888895</v>
      </c>
      <c r="E8" s="18">
        <v>27</v>
      </c>
      <c r="F8" s="18" t="s">
        <v>132</v>
      </c>
      <c r="G8" s="66" t="s">
        <v>30</v>
      </c>
      <c r="H8" s="68"/>
      <c r="I8" s="8">
        <f t="shared" si="0"/>
        <v>0</v>
      </c>
      <c r="J8" s="9">
        <f t="shared" si="1"/>
        <v>0</v>
      </c>
    </row>
    <row r="9" spans="2:10" ht="93.75" x14ac:dyDescent="0.25">
      <c r="B9" s="84">
        <v>46133</v>
      </c>
      <c r="C9" s="79">
        <v>0.33333333333333331</v>
      </c>
      <c r="D9" s="79">
        <v>0.55208333333333337</v>
      </c>
      <c r="E9" s="80">
        <v>53</v>
      </c>
      <c r="F9" s="80" t="s">
        <v>126</v>
      </c>
      <c r="G9" s="81" t="s">
        <v>53</v>
      </c>
      <c r="H9" s="83"/>
      <c r="I9" s="8">
        <f t="shared" si="0"/>
        <v>0</v>
      </c>
      <c r="J9" s="9">
        <f t="shared" si="1"/>
        <v>0</v>
      </c>
    </row>
    <row r="10" spans="2:10" ht="56.25" x14ac:dyDescent="0.25">
      <c r="B10" s="22">
        <v>46134</v>
      </c>
      <c r="C10" s="17">
        <v>0.33333333333333331</v>
      </c>
      <c r="D10" s="17">
        <v>0.60416666666666663</v>
      </c>
      <c r="E10" s="18">
        <v>47</v>
      </c>
      <c r="F10" s="18" t="s">
        <v>127</v>
      </c>
      <c r="G10" s="66" t="s">
        <v>59</v>
      </c>
      <c r="H10" s="46"/>
      <c r="I10" s="8">
        <f t="shared" si="0"/>
        <v>0</v>
      </c>
      <c r="J10" s="9">
        <f t="shared" si="1"/>
        <v>0</v>
      </c>
    </row>
    <row r="11" spans="2:10" ht="93.75" x14ac:dyDescent="0.25">
      <c r="B11" s="22">
        <v>46136</v>
      </c>
      <c r="C11" s="17">
        <v>0.33333333333333331</v>
      </c>
      <c r="D11" s="17">
        <v>0.55208333333333337</v>
      </c>
      <c r="E11" s="18">
        <v>53</v>
      </c>
      <c r="F11" s="18" t="s">
        <v>126</v>
      </c>
      <c r="G11" s="66" t="s">
        <v>53</v>
      </c>
      <c r="H11" s="46"/>
      <c r="I11" s="8">
        <f t="shared" si="0"/>
        <v>0</v>
      </c>
      <c r="J11" s="9">
        <f t="shared" si="1"/>
        <v>0</v>
      </c>
    </row>
    <row r="12" spans="2:10" ht="93.75" x14ac:dyDescent="0.25">
      <c r="B12" s="22">
        <v>46139</v>
      </c>
      <c r="C12" s="17">
        <v>0.33333333333333331</v>
      </c>
      <c r="D12" s="17">
        <v>0.55208333333333337</v>
      </c>
      <c r="E12" s="18">
        <v>53</v>
      </c>
      <c r="F12" s="18" t="s">
        <v>126</v>
      </c>
      <c r="G12" s="66" t="s">
        <v>53</v>
      </c>
      <c r="H12" s="46"/>
      <c r="I12" s="8">
        <f t="shared" si="0"/>
        <v>0</v>
      </c>
      <c r="J12" s="9">
        <f t="shared" si="1"/>
        <v>0</v>
      </c>
    </row>
    <row r="13" spans="2:10" ht="56.25" x14ac:dyDescent="0.25">
      <c r="B13" s="22">
        <v>46140</v>
      </c>
      <c r="C13" s="17">
        <v>0.33333333333333331</v>
      </c>
      <c r="D13" s="17">
        <v>0.58333333333333337</v>
      </c>
      <c r="E13" s="18">
        <v>32</v>
      </c>
      <c r="F13" s="18" t="s">
        <v>127</v>
      </c>
      <c r="G13" s="66" t="s">
        <v>65</v>
      </c>
      <c r="H13" s="46"/>
      <c r="I13" s="8">
        <f t="shared" si="0"/>
        <v>0</v>
      </c>
      <c r="J13" s="9">
        <f t="shared" si="1"/>
        <v>0</v>
      </c>
    </row>
    <row r="14" spans="2:10" ht="94.5" thickBot="1" x14ac:dyDescent="0.3">
      <c r="B14" s="23">
        <v>46142</v>
      </c>
      <c r="C14" s="24">
        <v>0.33333333333333331</v>
      </c>
      <c r="D14" s="24">
        <v>0.52083333333333337</v>
      </c>
      <c r="E14" s="25">
        <v>45</v>
      </c>
      <c r="F14" s="25" t="s">
        <v>126</v>
      </c>
      <c r="G14" s="70" t="s">
        <v>31</v>
      </c>
      <c r="H14" s="47"/>
      <c r="I14" s="16">
        <f t="shared" si="0"/>
        <v>0</v>
      </c>
      <c r="J14" s="15">
        <f t="shared" si="1"/>
        <v>0</v>
      </c>
    </row>
    <row r="15" spans="2:10" ht="45.75" customHeight="1" thickBot="1" x14ac:dyDescent="0.3">
      <c r="B15" s="77" t="s">
        <v>7</v>
      </c>
      <c r="C15" s="78"/>
      <c r="D15" s="78"/>
      <c r="E15" s="78"/>
      <c r="F15" s="78"/>
      <c r="G15" s="78"/>
      <c r="H15" s="12">
        <f>SUM(H5:H14)</f>
        <v>0</v>
      </c>
      <c r="I15" s="12">
        <f>SUM(I5:I14)</f>
        <v>0</v>
      </c>
      <c r="J15" s="12">
        <f>SUM(J5:J14)</f>
        <v>0</v>
      </c>
    </row>
    <row r="20" spans="7:7" x14ac:dyDescent="0.25">
      <c r="G20"/>
    </row>
  </sheetData>
  <sheetProtection algorithmName="SHA-512" hashValue="RiwIcty5pUgL7+CuWb3P4rokt5TxYObHc4CkzQWnfRtZ31lLkKXQT+BtYXEv/D5XhutDGnqATn8/Ox5qC7+Tgg==" saltValue="BH1BR8ietKSNSICqrejwVg==" spinCount="100000" sheet="1" objects="1" scenarios="1"/>
  <mergeCells count="1">
    <mergeCell ref="B15:G1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D67B7-48C7-4917-91C1-F5CE33BFF6BE}">
  <sheetPr>
    <tabColor theme="4" tint="0.39997558519241921"/>
  </sheetPr>
  <dimension ref="B1:J20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13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6.25" x14ac:dyDescent="0.25">
      <c r="B5" s="19">
        <v>46121</v>
      </c>
      <c r="C5" s="20">
        <v>0.53125</v>
      </c>
      <c r="D5" s="20">
        <v>0.66666666666666663</v>
      </c>
      <c r="E5" s="21">
        <v>35</v>
      </c>
      <c r="F5" s="21" t="s">
        <v>133</v>
      </c>
      <c r="G5" s="69" t="s">
        <v>45</v>
      </c>
      <c r="H5" s="67"/>
      <c r="I5" s="10">
        <f>J5-H5</f>
        <v>0</v>
      </c>
      <c r="J5" s="11">
        <f>H5*1.12</f>
        <v>0</v>
      </c>
    </row>
    <row r="6" spans="2:10" ht="56.25" x14ac:dyDescent="0.25">
      <c r="B6" s="22">
        <v>46126</v>
      </c>
      <c r="C6" s="17">
        <v>0.34375</v>
      </c>
      <c r="D6" s="17">
        <v>0.47916666666666669</v>
      </c>
      <c r="E6" s="18">
        <v>27</v>
      </c>
      <c r="F6" s="18" t="s">
        <v>125</v>
      </c>
      <c r="G6" s="66" t="s">
        <v>30</v>
      </c>
      <c r="H6" s="68"/>
      <c r="I6" s="8">
        <f t="shared" ref="I6:I14" si="0">J6-H6</f>
        <v>0</v>
      </c>
      <c r="J6" s="9">
        <f t="shared" ref="J6:J14" si="1">H6*1.12</f>
        <v>0</v>
      </c>
    </row>
    <row r="7" spans="2:10" ht="56.25" x14ac:dyDescent="0.25">
      <c r="B7" s="22">
        <v>46128</v>
      </c>
      <c r="C7" s="17">
        <v>0.35416666666666669</v>
      </c>
      <c r="D7" s="17">
        <v>0.52083333333333337</v>
      </c>
      <c r="E7" s="18">
        <v>9</v>
      </c>
      <c r="F7" s="18" t="s">
        <v>128</v>
      </c>
      <c r="G7" s="66" t="s">
        <v>50</v>
      </c>
      <c r="H7" s="68"/>
      <c r="I7" s="8">
        <f t="shared" si="0"/>
        <v>0</v>
      </c>
      <c r="J7" s="9">
        <f t="shared" si="1"/>
        <v>0</v>
      </c>
    </row>
    <row r="8" spans="2:10" ht="93.75" x14ac:dyDescent="0.25">
      <c r="B8" s="22">
        <v>46132</v>
      </c>
      <c r="C8" s="17">
        <v>0.33333333333333331</v>
      </c>
      <c r="D8" s="17">
        <v>0.55208333333333337</v>
      </c>
      <c r="E8" s="18">
        <v>53</v>
      </c>
      <c r="F8" s="18" t="s">
        <v>126</v>
      </c>
      <c r="G8" s="66" t="s">
        <v>53</v>
      </c>
      <c r="H8" s="68"/>
      <c r="I8" s="8">
        <f t="shared" si="0"/>
        <v>0</v>
      </c>
      <c r="J8" s="9">
        <f t="shared" si="1"/>
        <v>0</v>
      </c>
    </row>
    <row r="9" spans="2:10" ht="56.25" x14ac:dyDescent="0.25">
      <c r="B9" s="22">
        <v>46133</v>
      </c>
      <c r="C9" s="17">
        <v>0.33333333333333331</v>
      </c>
      <c r="D9" s="17">
        <v>0.47916666666666669</v>
      </c>
      <c r="E9" s="18">
        <v>30</v>
      </c>
      <c r="F9" s="18" t="s">
        <v>133</v>
      </c>
      <c r="G9" s="66" t="s">
        <v>56</v>
      </c>
      <c r="H9" s="46"/>
      <c r="I9" s="8">
        <f t="shared" si="0"/>
        <v>0</v>
      </c>
      <c r="J9" s="9">
        <f t="shared" si="1"/>
        <v>0</v>
      </c>
    </row>
    <row r="10" spans="2:10" ht="93.75" x14ac:dyDescent="0.25">
      <c r="B10" s="22">
        <v>46134</v>
      </c>
      <c r="C10" s="17">
        <v>0.33333333333333331</v>
      </c>
      <c r="D10" s="17">
        <v>0.55208333333333337</v>
      </c>
      <c r="E10" s="18">
        <v>53</v>
      </c>
      <c r="F10" s="18" t="s">
        <v>126</v>
      </c>
      <c r="G10" s="66" t="s">
        <v>53</v>
      </c>
      <c r="H10" s="46"/>
      <c r="I10" s="8">
        <f t="shared" si="0"/>
        <v>0</v>
      </c>
      <c r="J10" s="9">
        <f t="shared" si="1"/>
        <v>0</v>
      </c>
    </row>
    <row r="11" spans="2:10" ht="56.25" x14ac:dyDescent="0.25">
      <c r="B11" s="22">
        <v>46136</v>
      </c>
      <c r="C11" s="17">
        <v>0.33333333333333331</v>
      </c>
      <c r="D11" s="17">
        <v>0.52083333333333337</v>
      </c>
      <c r="E11" s="18">
        <v>28</v>
      </c>
      <c r="F11" s="18" t="s">
        <v>125</v>
      </c>
      <c r="G11" s="66" t="s">
        <v>61</v>
      </c>
      <c r="H11" s="46"/>
      <c r="I11" s="8">
        <f t="shared" si="0"/>
        <v>0</v>
      </c>
      <c r="J11" s="9">
        <f t="shared" si="1"/>
        <v>0</v>
      </c>
    </row>
    <row r="12" spans="2:10" ht="93.75" x14ac:dyDescent="0.25">
      <c r="B12" s="22">
        <v>46139</v>
      </c>
      <c r="C12" s="17">
        <v>0.34722222222222227</v>
      </c>
      <c r="D12" s="17">
        <v>0.52777777777777779</v>
      </c>
      <c r="E12" s="18">
        <v>29</v>
      </c>
      <c r="F12" s="18" t="s">
        <v>130</v>
      </c>
      <c r="G12" s="66" t="s">
        <v>49</v>
      </c>
      <c r="H12" s="46"/>
      <c r="I12" s="8">
        <f t="shared" si="0"/>
        <v>0</v>
      </c>
      <c r="J12" s="9">
        <f t="shared" si="1"/>
        <v>0</v>
      </c>
    </row>
    <row r="13" spans="2:10" ht="37.5" x14ac:dyDescent="0.25">
      <c r="B13" s="22">
        <v>46140</v>
      </c>
      <c r="C13" s="17">
        <v>0.33333333333333331</v>
      </c>
      <c r="D13" s="17">
        <v>0.5</v>
      </c>
      <c r="E13" s="18">
        <v>24</v>
      </c>
      <c r="F13" s="18" t="s">
        <v>128</v>
      </c>
      <c r="G13" s="66" t="s">
        <v>66</v>
      </c>
      <c r="H13" s="46"/>
      <c r="I13" s="8">
        <f t="shared" si="0"/>
        <v>0</v>
      </c>
      <c r="J13" s="9">
        <f t="shared" si="1"/>
        <v>0</v>
      </c>
    </row>
    <row r="14" spans="2:10" ht="57" thickBot="1" x14ac:dyDescent="0.3">
      <c r="B14" s="85">
        <v>46142</v>
      </c>
      <c r="C14" s="86">
        <v>0.34722222222222227</v>
      </c>
      <c r="D14" s="86">
        <v>0.47916666666666669</v>
      </c>
      <c r="E14" s="87">
        <v>23</v>
      </c>
      <c r="F14" s="87" t="s">
        <v>124</v>
      </c>
      <c r="G14" s="88" t="s">
        <v>67</v>
      </c>
      <c r="H14" s="89"/>
      <c r="I14" s="16">
        <f t="shared" si="0"/>
        <v>0</v>
      </c>
      <c r="J14" s="15">
        <f t="shared" si="1"/>
        <v>0</v>
      </c>
    </row>
    <row r="15" spans="2:10" ht="45.75" customHeight="1" thickBot="1" x14ac:dyDescent="0.3">
      <c r="B15" s="77" t="s">
        <v>7</v>
      </c>
      <c r="C15" s="78"/>
      <c r="D15" s="78"/>
      <c r="E15" s="78"/>
      <c r="F15" s="78"/>
      <c r="G15" s="78"/>
      <c r="H15" s="12">
        <f>SUM(H5:H14)</f>
        <v>0</v>
      </c>
      <c r="I15" s="12">
        <f>SUM(I5:I14)</f>
        <v>0</v>
      </c>
      <c r="J15" s="12">
        <f>SUM(J5:J14)</f>
        <v>0</v>
      </c>
    </row>
    <row r="20" spans="7:7" x14ac:dyDescent="0.25">
      <c r="G20"/>
    </row>
  </sheetData>
  <sheetProtection algorithmName="SHA-512" hashValue="tGXmYe8Sq6VgsTY1IJwaBQpeMlrd81Xv1dZwWL5z5hWLPxh3ioNnVuTdSphYyfMb9Y08s9MkFjzMvkv0o6zQCw==" saltValue="vpsLsv1DgxnsE5N1Av3O4Q==" spinCount="100000" sheet="1" objects="1" scenarios="1"/>
  <mergeCells count="1">
    <mergeCell ref="B15:G1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87B62-A4A2-4E38-914E-F4428BE85E63}">
  <sheetPr>
    <tabColor theme="4"/>
  </sheetPr>
  <dimension ref="B1:J20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14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75" x14ac:dyDescent="0.25">
      <c r="B5" s="19">
        <v>46121</v>
      </c>
      <c r="C5" s="20">
        <v>0.33333333333333331</v>
      </c>
      <c r="D5" s="20">
        <v>0.47916666666666669</v>
      </c>
      <c r="E5" s="21">
        <v>18</v>
      </c>
      <c r="F5" s="21" t="s">
        <v>129</v>
      </c>
      <c r="G5" s="69" t="s">
        <v>46</v>
      </c>
      <c r="H5" s="67"/>
      <c r="I5" s="10">
        <f>J5-H5</f>
        <v>0</v>
      </c>
      <c r="J5" s="11">
        <f>H5*1.12</f>
        <v>0</v>
      </c>
    </row>
    <row r="6" spans="2:10" ht="56.25" x14ac:dyDescent="0.25">
      <c r="B6" s="84">
        <v>46126</v>
      </c>
      <c r="C6" s="79">
        <v>0.40972222222222227</v>
      </c>
      <c r="D6" s="79">
        <v>0.5625</v>
      </c>
      <c r="E6" s="80">
        <v>40</v>
      </c>
      <c r="F6" s="80" t="s">
        <v>125</v>
      </c>
      <c r="G6" s="81" t="s">
        <v>48</v>
      </c>
      <c r="H6" s="82"/>
      <c r="I6" s="8">
        <f t="shared" ref="I6:I14" si="0">J6-H6</f>
        <v>0</v>
      </c>
      <c r="J6" s="9">
        <f t="shared" ref="J6:J14" si="1">H6*1.12</f>
        <v>0</v>
      </c>
    </row>
    <row r="7" spans="2:10" ht="56.25" x14ac:dyDescent="0.25">
      <c r="B7" s="22">
        <v>46128</v>
      </c>
      <c r="C7" s="17">
        <v>0.33333333333333331</v>
      </c>
      <c r="D7" s="17">
        <v>0.5</v>
      </c>
      <c r="E7" s="18">
        <v>17</v>
      </c>
      <c r="F7" s="18" t="s">
        <v>125</v>
      </c>
      <c r="G7" s="66" t="s">
        <v>51</v>
      </c>
      <c r="H7" s="68"/>
      <c r="I7" s="8">
        <f t="shared" si="0"/>
        <v>0</v>
      </c>
      <c r="J7" s="9">
        <f t="shared" si="1"/>
        <v>0</v>
      </c>
    </row>
    <row r="8" spans="2:10" ht="56.25" x14ac:dyDescent="0.25">
      <c r="B8" s="22">
        <v>46132</v>
      </c>
      <c r="C8" s="17">
        <v>0.35416666666666669</v>
      </c>
      <c r="D8" s="17">
        <v>0.45833333333333331</v>
      </c>
      <c r="E8" s="18">
        <v>46</v>
      </c>
      <c r="F8" s="18" t="s">
        <v>124</v>
      </c>
      <c r="G8" s="66" t="s">
        <v>54</v>
      </c>
      <c r="H8" s="68"/>
      <c r="I8" s="8">
        <f t="shared" si="0"/>
        <v>0</v>
      </c>
      <c r="J8" s="9">
        <f t="shared" si="1"/>
        <v>0</v>
      </c>
    </row>
    <row r="9" spans="2:10" ht="56.25" x14ac:dyDescent="0.25">
      <c r="B9" s="22">
        <v>46133</v>
      </c>
      <c r="C9" s="17">
        <v>0.33333333333333331</v>
      </c>
      <c r="D9" s="17">
        <v>0.52083333333333337</v>
      </c>
      <c r="E9" s="18">
        <v>48</v>
      </c>
      <c r="F9" s="18" t="s">
        <v>125</v>
      </c>
      <c r="G9" s="66" t="s">
        <v>57</v>
      </c>
      <c r="H9" s="46"/>
      <c r="I9" s="8">
        <f t="shared" si="0"/>
        <v>0</v>
      </c>
      <c r="J9" s="9">
        <f t="shared" si="1"/>
        <v>0</v>
      </c>
    </row>
    <row r="10" spans="2:10" ht="75" x14ac:dyDescent="0.25">
      <c r="B10" s="22">
        <v>46134</v>
      </c>
      <c r="C10" s="17">
        <v>0.35416666666666669</v>
      </c>
      <c r="D10" s="17">
        <v>0.54166666666666663</v>
      </c>
      <c r="E10" s="18">
        <v>23</v>
      </c>
      <c r="F10" s="18" t="s">
        <v>129</v>
      </c>
      <c r="G10" s="66" t="s">
        <v>60</v>
      </c>
      <c r="H10" s="46"/>
      <c r="I10" s="8">
        <f t="shared" si="0"/>
        <v>0</v>
      </c>
      <c r="J10" s="9">
        <f t="shared" si="1"/>
        <v>0</v>
      </c>
    </row>
    <row r="11" spans="2:10" ht="56.25" x14ac:dyDescent="0.25">
      <c r="B11" s="22">
        <v>46136</v>
      </c>
      <c r="C11" s="17">
        <v>0.33333333333333331</v>
      </c>
      <c r="D11" s="17">
        <v>0.52083333333333337</v>
      </c>
      <c r="E11" s="18">
        <v>20</v>
      </c>
      <c r="F11" s="18" t="s">
        <v>133</v>
      </c>
      <c r="G11" s="66" t="s">
        <v>61</v>
      </c>
      <c r="H11" s="46"/>
      <c r="I11" s="8">
        <f t="shared" si="0"/>
        <v>0</v>
      </c>
      <c r="J11" s="9">
        <f t="shared" si="1"/>
        <v>0</v>
      </c>
    </row>
    <row r="12" spans="2:10" ht="37.5" x14ac:dyDescent="0.25">
      <c r="B12" s="22">
        <v>46139</v>
      </c>
      <c r="C12" s="17">
        <v>0.35416666666666669</v>
      </c>
      <c r="D12" s="17">
        <v>0.52083333333333337</v>
      </c>
      <c r="E12" s="18">
        <v>23</v>
      </c>
      <c r="F12" s="18" t="s">
        <v>128</v>
      </c>
      <c r="G12" s="66" t="s">
        <v>63</v>
      </c>
      <c r="H12" s="46"/>
      <c r="I12" s="8">
        <f t="shared" si="0"/>
        <v>0</v>
      </c>
      <c r="J12" s="9">
        <f t="shared" si="1"/>
        <v>0</v>
      </c>
    </row>
    <row r="13" spans="2:10" ht="56.25" x14ac:dyDescent="0.25">
      <c r="B13" s="22">
        <v>46141</v>
      </c>
      <c r="C13" s="17">
        <v>0.35416666666666669</v>
      </c>
      <c r="D13" s="17">
        <v>0.47916666666666669</v>
      </c>
      <c r="E13" s="18">
        <v>25</v>
      </c>
      <c r="F13" s="18" t="s">
        <v>133</v>
      </c>
      <c r="G13" s="66" t="s">
        <v>64</v>
      </c>
      <c r="H13" s="46"/>
      <c r="I13" s="8">
        <f t="shared" si="0"/>
        <v>0</v>
      </c>
      <c r="J13" s="9">
        <f t="shared" si="1"/>
        <v>0</v>
      </c>
    </row>
    <row r="14" spans="2:10" ht="57" thickBot="1" x14ac:dyDescent="0.3">
      <c r="B14" s="23">
        <v>46142</v>
      </c>
      <c r="C14" s="24">
        <v>0.33333333333333331</v>
      </c>
      <c r="D14" s="24">
        <v>0.4375</v>
      </c>
      <c r="E14" s="25">
        <v>24</v>
      </c>
      <c r="F14" s="25" t="s">
        <v>131</v>
      </c>
      <c r="G14" s="70" t="s">
        <v>68</v>
      </c>
      <c r="H14" s="47"/>
      <c r="I14" s="16">
        <f t="shared" si="0"/>
        <v>0</v>
      </c>
      <c r="J14" s="15">
        <f t="shared" si="1"/>
        <v>0</v>
      </c>
    </row>
    <row r="15" spans="2:10" ht="45.75" customHeight="1" thickBot="1" x14ac:dyDescent="0.3">
      <c r="B15" s="77" t="s">
        <v>7</v>
      </c>
      <c r="C15" s="78"/>
      <c r="D15" s="78"/>
      <c r="E15" s="78"/>
      <c r="F15" s="78"/>
      <c r="G15" s="78"/>
      <c r="H15" s="12">
        <f>SUM(H5:H14)</f>
        <v>0</v>
      </c>
      <c r="I15" s="12">
        <f>SUM(I5:I14)</f>
        <v>0</v>
      </c>
      <c r="J15" s="12">
        <f>SUM(J5:J14)</f>
        <v>0</v>
      </c>
    </row>
    <row r="20" spans="7:7" x14ac:dyDescent="0.25">
      <c r="G20"/>
    </row>
  </sheetData>
  <sheetProtection algorithmName="SHA-512" hashValue="HTTKikrxTXPvsQeDZPoYrOUD7rxlc8cJ6agOyhoxoQlg5MKYFmtZ9e97UeQUdRTgivlO+Ik/TlCNa9G5Aem7UA==" saltValue="DMLE8SU4sEUq2pKBkUqpVg==" spinCount="100000" sheet="1" objects="1" scenarios="1"/>
  <mergeCells count="1">
    <mergeCell ref="B15:G1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0805A-2CE5-4FCB-99A6-C2CBCC0180B7}">
  <sheetPr>
    <tabColor theme="4" tint="-0.249977111117893"/>
  </sheetPr>
  <dimension ref="B1:J18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15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6.25" x14ac:dyDescent="0.25">
      <c r="B5" s="19">
        <v>46113</v>
      </c>
      <c r="C5" s="20">
        <v>0.33333333333333331</v>
      </c>
      <c r="D5" s="20">
        <v>0.5</v>
      </c>
      <c r="E5" s="21">
        <v>25</v>
      </c>
      <c r="F5" s="21" t="s">
        <v>26</v>
      </c>
      <c r="G5" s="69" t="s">
        <v>27</v>
      </c>
      <c r="H5" s="67"/>
      <c r="I5" s="10">
        <f>J5-H5</f>
        <v>0</v>
      </c>
      <c r="J5" s="11">
        <f>H5*1.12</f>
        <v>0</v>
      </c>
    </row>
    <row r="6" spans="2:10" ht="56.25" x14ac:dyDescent="0.25">
      <c r="B6" s="22">
        <v>46114</v>
      </c>
      <c r="C6" s="17">
        <v>0.34722222222222227</v>
      </c>
      <c r="D6" s="17">
        <v>0.51388888888888895</v>
      </c>
      <c r="E6" s="18">
        <v>25</v>
      </c>
      <c r="F6" s="18" t="s">
        <v>26</v>
      </c>
      <c r="G6" s="66" t="s">
        <v>27</v>
      </c>
      <c r="H6" s="68"/>
      <c r="I6" s="8">
        <f t="shared" ref="I6:I12" si="0">J6-H6</f>
        <v>0</v>
      </c>
      <c r="J6" s="9">
        <f t="shared" ref="J6:J12" si="1">H6*1.12</f>
        <v>0</v>
      </c>
    </row>
    <row r="7" spans="2:10" ht="55.15" customHeight="1" x14ac:dyDescent="0.25">
      <c r="B7" s="22">
        <v>46120</v>
      </c>
      <c r="C7" s="17">
        <v>0.33333333333333331</v>
      </c>
      <c r="D7" s="17">
        <v>0.52083333333333337</v>
      </c>
      <c r="E7" s="18">
        <v>20</v>
      </c>
      <c r="F7" s="18" t="s">
        <v>26</v>
      </c>
      <c r="G7" s="66" t="s">
        <v>28</v>
      </c>
      <c r="H7" s="68"/>
      <c r="I7" s="8">
        <f t="shared" si="0"/>
        <v>0</v>
      </c>
      <c r="J7" s="9">
        <f t="shared" si="1"/>
        <v>0</v>
      </c>
    </row>
    <row r="8" spans="2:10" ht="58.15" customHeight="1" x14ac:dyDescent="0.25">
      <c r="B8" s="22">
        <v>46121</v>
      </c>
      <c r="C8" s="17">
        <v>0.33333333333333331</v>
      </c>
      <c r="D8" s="17">
        <v>0.52083333333333337</v>
      </c>
      <c r="E8" s="18">
        <v>20</v>
      </c>
      <c r="F8" s="18" t="s">
        <v>26</v>
      </c>
      <c r="G8" s="66" t="s">
        <v>28</v>
      </c>
      <c r="H8" s="68"/>
      <c r="I8" s="8">
        <f t="shared" si="0"/>
        <v>0</v>
      </c>
      <c r="J8" s="9">
        <f t="shared" si="1"/>
        <v>0</v>
      </c>
    </row>
    <row r="9" spans="2:10" ht="56.25" x14ac:dyDescent="0.25">
      <c r="B9" s="22">
        <v>46132</v>
      </c>
      <c r="C9" s="17">
        <v>0.3125</v>
      </c>
      <c r="D9" s="17">
        <v>0.52083333333333337</v>
      </c>
      <c r="E9" s="18">
        <v>37</v>
      </c>
      <c r="F9" s="18" t="s">
        <v>26</v>
      </c>
      <c r="G9" s="66" t="s">
        <v>29</v>
      </c>
      <c r="H9" s="68"/>
      <c r="I9" s="8">
        <f t="shared" si="0"/>
        <v>0</v>
      </c>
      <c r="J9" s="9">
        <f t="shared" si="1"/>
        <v>0</v>
      </c>
    </row>
    <row r="10" spans="2:10" ht="56.25" x14ac:dyDescent="0.25">
      <c r="B10" s="22">
        <v>46133</v>
      </c>
      <c r="C10" s="17">
        <v>0.31944444444444448</v>
      </c>
      <c r="D10" s="17">
        <v>0.51388888888888895</v>
      </c>
      <c r="E10" s="18">
        <v>54</v>
      </c>
      <c r="F10" s="18" t="s">
        <v>26</v>
      </c>
      <c r="G10" s="66" t="s">
        <v>30</v>
      </c>
      <c r="H10" s="46"/>
      <c r="I10" s="8">
        <f t="shared" si="0"/>
        <v>0</v>
      </c>
      <c r="J10" s="9">
        <f t="shared" si="1"/>
        <v>0</v>
      </c>
    </row>
    <row r="11" spans="2:10" ht="56.25" x14ac:dyDescent="0.25">
      <c r="B11" s="22">
        <v>46140</v>
      </c>
      <c r="C11" s="17">
        <v>0.33333333333333331</v>
      </c>
      <c r="D11" s="17">
        <v>0.52083333333333337</v>
      </c>
      <c r="E11" s="18">
        <v>51</v>
      </c>
      <c r="F11" s="18" t="s">
        <v>26</v>
      </c>
      <c r="G11" s="66" t="s">
        <v>31</v>
      </c>
      <c r="H11" s="46"/>
      <c r="I11" s="8">
        <f t="shared" si="0"/>
        <v>0</v>
      </c>
      <c r="J11" s="9">
        <f t="shared" si="1"/>
        <v>0</v>
      </c>
    </row>
    <row r="12" spans="2:10" ht="57" thickBot="1" x14ac:dyDescent="0.3">
      <c r="B12" s="23">
        <v>46141</v>
      </c>
      <c r="C12" s="24">
        <v>0.3125</v>
      </c>
      <c r="D12" s="24">
        <v>0.52083333333333337</v>
      </c>
      <c r="E12" s="25">
        <v>47</v>
      </c>
      <c r="F12" s="25" t="s">
        <v>26</v>
      </c>
      <c r="G12" s="70" t="s">
        <v>32</v>
      </c>
      <c r="H12" s="47"/>
      <c r="I12" s="16">
        <f t="shared" si="0"/>
        <v>0</v>
      </c>
      <c r="J12" s="15">
        <f t="shared" si="1"/>
        <v>0</v>
      </c>
    </row>
    <row r="13" spans="2:10" ht="45.75" customHeight="1" thickBot="1" x14ac:dyDescent="0.3">
      <c r="B13" s="77" t="s">
        <v>7</v>
      </c>
      <c r="C13" s="78"/>
      <c r="D13" s="78"/>
      <c r="E13" s="78"/>
      <c r="F13" s="78"/>
      <c r="G13" s="78"/>
      <c r="H13" s="12">
        <f>SUM(H5:H12)</f>
        <v>0</v>
      </c>
      <c r="I13" s="12">
        <f>SUM(I5:I12)</f>
        <v>0</v>
      </c>
      <c r="J13" s="12">
        <f>SUM(J5:J12)</f>
        <v>0</v>
      </c>
    </row>
    <row r="18" spans="7:7" x14ac:dyDescent="0.25">
      <c r="G18"/>
    </row>
  </sheetData>
  <sheetProtection algorithmName="SHA-512" hashValue="A3zEk20IhIL8bnfhbvpFMpolmIZ6cztng8YrHztt+F51hquaX8ZOcxmDxSicxeN6wLrIOnfW0N8q7ykin85/IA==" saltValue="A90wvptN58SdmG+I7DOk0A==" spinCount="100000" sheet="1" objects="1" scenarios="1"/>
  <mergeCells count="1">
    <mergeCell ref="B13:G1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5544-FD56-4475-A952-E441AEE9896B}">
  <sheetPr>
    <tabColor theme="7" tint="0.79998168889431442"/>
  </sheetPr>
  <dimension ref="B1:J13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16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6.25" x14ac:dyDescent="0.25">
      <c r="B5" s="28">
        <v>46113</v>
      </c>
      <c r="C5" s="29">
        <v>0.33333333333333331</v>
      </c>
      <c r="D5" s="29">
        <v>0.47916666666666669</v>
      </c>
      <c r="E5" s="30">
        <v>24</v>
      </c>
      <c r="F5" s="30" t="s">
        <v>124</v>
      </c>
      <c r="G5" s="72" t="s">
        <v>69</v>
      </c>
      <c r="H5" s="67"/>
      <c r="I5" s="10">
        <f>J5-H5</f>
        <v>0</v>
      </c>
      <c r="J5" s="11">
        <f>H5*1.12</f>
        <v>0</v>
      </c>
    </row>
    <row r="6" spans="2:10" ht="56.25" x14ac:dyDescent="0.25">
      <c r="B6" s="31">
        <v>46120</v>
      </c>
      <c r="C6" s="26">
        <v>0.34375</v>
      </c>
      <c r="D6" s="26">
        <v>0.5</v>
      </c>
      <c r="E6" s="27">
        <v>32</v>
      </c>
      <c r="F6" s="27" t="s">
        <v>131</v>
      </c>
      <c r="G6" s="71" t="s">
        <v>72</v>
      </c>
      <c r="H6" s="68"/>
      <c r="I6" s="13">
        <f t="shared" ref="I6:I11" si="0">J6-H6</f>
        <v>0</v>
      </c>
      <c r="J6" s="44">
        <f t="shared" ref="J6:J11" si="1">H6*1.12</f>
        <v>0</v>
      </c>
    </row>
    <row r="7" spans="2:10" ht="75" x14ac:dyDescent="0.25">
      <c r="B7" s="31">
        <v>46125</v>
      </c>
      <c r="C7" s="26">
        <v>0.35416666666666669</v>
      </c>
      <c r="D7" s="26">
        <v>0.47916666666666669</v>
      </c>
      <c r="E7" s="27">
        <v>42</v>
      </c>
      <c r="F7" s="27" t="s">
        <v>129</v>
      </c>
      <c r="G7" s="71" t="s">
        <v>75</v>
      </c>
      <c r="H7" s="68"/>
      <c r="I7" s="13">
        <f t="shared" si="0"/>
        <v>0</v>
      </c>
      <c r="J7" s="44">
        <f t="shared" si="1"/>
        <v>0</v>
      </c>
    </row>
    <row r="8" spans="2:10" ht="56.25" x14ac:dyDescent="0.25">
      <c r="B8" s="31">
        <v>46128</v>
      </c>
      <c r="C8" s="26">
        <v>0.34722222222222227</v>
      </c>
      <c r="D8" s="26">
        <v>0.46875</v>
      </c>
      <c r="E8" s="27">
        <v>28</v>
      </c>
      <c r="F8" s="27" t="s">
        <v>124</v>
      </c>
      <c r="G8" s="71" t="s">
        <v>78</v>
      </c>
      <c r="H8" s="68"/>
      <c r="I8" s="13">
        <f t="shared" si="0"/>
        <v>0</v>
      </c>
      <c r="J8" s="44">
        <f t="shared" si="1"/>
        <v>0</v>
      </c>
    </row>
    <row r="9" spans="2:10" ht="56.25" x14ac:dyDescent="0.25">
      <c r="B9" s="31">
        <v>46129</v>
      </c>
      <c r="C9" s="26">
        <v>0.34375</v>
      </c>
      <c r="D9" s="26">
        <v>0.47222222222222227</v>
      </c>
      <c r="E9" s="27">
        <v>50</v>
      </c>
      <c r="F9" s="27" t="s">
        <v>125</v>
      </c>
      <c r="G9" s="71" t="s">
        <v>81</v>
      </c>
      <c r="H9" s="68"/>
      <c r="I9" s="13">
        <f t="shared" si="0"/>
        <v>0</v>
      </c>
      <c r="J9" s="44">
        <f t="shared" si="1"/>
        <v>0</v>
      </c>
    </row>
    <row r="10" spans="2:10" ht="56.25" x14ac:dyDescent="0.25">
      <c r="B10" s="31">
        <v>46133</v>
      </c>
      <c r="C10" s="26">
        <v>0.35416666666666669</v>
      </c>
      <c r="D10" s="26">
        <v>0.4826388888888889</v>
      </c>
      <c r="E10" s="27">
        <v>45</v>
      </c>
      <c r="F10" s="27" t="s">
        <v>125</v>
      </c>
      <c r="G10" s="71" t="s">
        <v>84</v>
      </c>
      <c r="H10" s="68"/>
      <c r="I10" s="13">
        <f t="shared" si="0"/>
        <v>0</v>
      </c>
      <c r="J10" s="44">
        <f t="shared" si="1"/>
        <v>0</v>
      </c>
    </row>
    <row r="11" spans="2:10" ht="56.25" x14ac:dyDescent="0.25">
      <c r="B11" s="31">
        <v>46139</v>
      </c>
      <c r="C11" s="26">
        <v>0.35416666666666669</v>
      </c>
      <c r="D11" s="26">
        <v>0.52083333333333337</v>
      </c>
      <c r="E11" s="27">
        <v>43</v>
      </c>
      <c r="F11" s="27" t="s">
        <v>132</v>
      </c>
      <c r="G11" s="71" t="s">
        <v>87</v>
      </c>
      <c r="H11" s="46"/>
      <c r="I11" s="13">
        <f t="shared" si="0"/>
        <v>0</v>
      </c>
      <c r="J11" s="44">
        <f t="shared" si="1"/>
        <v>0</v>
      </c>
    </row>
    <row r="12" spans="2:10" ht="57" thickBot="1" x14ac:dyDescent="0.3">
      <c r="B12" s="32">
        <v>46140</v>
      </c>
      <c r="C12" s="33">
        <v>0.35416666666666669</v>
      </c>
      <c r="D12" s="33">
        <v>0.47916666666666669</v>
      </c>
      <c r="E12" s="34">
        <v>51</v>
      </c>
      <c r="F12" s="34" t="s">
        <v>124</v>
      </c>
      <c r="G12" s="90" t="s">
        <v>90</v>
      </c>
      <c r="H12" s="47"/>
      <c r="I12" s="14">
        <f t="shared" ref="I12" si="2">J12-H12</f>
        <v>0</v>
      </c>
      <c r="J12" s="45">
        <f>H12*1.12</f>
        <v>0</v>
      </c>
    </row>
    <row r="13" spans="2:10" ht="45.75" customHeight="1" thickBot="1" x14ac:dyDescent="0.3">
      <c r="B13" s="77" t="s">
        <v>7</v>
      </c>
      <c r="C13" s="78"/>
      <c r="D13" s="78"/>
      <c r="E13" s="78"/>
      <c r="F13" s="78"/>
      <c r="G13" s="78"/>
      <c r="H13" s="12">
        <f>SUM(H5:H12)</f>
        <v>0</v>
      </c>
      <c r="I13" s="12">
        <f>SUM(I5:I12)</f>
        <v>0</v>
      </c>
      <c r="J13" s="12">
        <f>SUM(J5:J12)</f>
        <v>0</v>
      </c>
    </row>
  </sheetData>
  <sheetProtection algorithmName="SHA-512" hashValue="5R4l7JMbZsTtyQAPZqEAWrPFMSjwP8H1DGKC4niTI9Qy0deFf7he3mawXmxbuiH8Ndylt8eUTZP74yOXAHsQRw==" saltValue="TLKD+Sb/dbm/8R4BxZ/4Eg==" spinCount="100000" sheet="1" objects="1" scenarios="1"/>
  <mergeCells count="1">
    <mergeCell ref="B13:G13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86A7-5C75-4AEA-B074-B1073D4157BA}">
  <sheetPr>
    <tabColor theme="7" tint="0.59999389629810485"/>
  </sheetPr>
  <dimension ref="B1:J13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17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6.25" x14ac:dyDescent="0.25">
      <c r="B5" s="28">
        <v>46119</v>
      </c>
      <c r="C5" s="29">
        <v>0.34375</v>
      </c>
      <c r="D5" s="29">
        <v>0.53125</v>
      </c>
      <c r="E5" s="30">
        <v>52</v>
      </c>
      <c r="F5" s="30" t="s">
        <v>125</v>
      </c>
      <c r="G5" s="72" t="s">
        <v>70</v>
      </c>
      <c r="H5" s="67"/>
      <c r="I5" s="10">
        <f>J5-H5</f>
        <v>0</v>
      </c>
      <c r="J5" s="11">
        <f>H5*1.12</f>
        <v>0</v>
      </c>
    </row>
    <row r="6" spans="2:10" ht="93.75" x14ac:dyDescent="0.25">
      <c r="B6" s="31">
        <v>46122</v>
      </c>
      <c r="C6" s="26">
        <v>0.35416666666666669</v>
      </c>
      <c r="D6" s="26">
        <v>0.47916666666666669</v>
      </c>
      <c r="E6" s="27">
        <v>46</v>
      </c>
      <c r="F6" s="27" t="s">
        <v>126</v>
      </c>
      <c r="G6" s="71" t="s">
        <v>73</v>
      </c>
      <c r="H6" s="68"/>
      <c r="I6" s="13">
        <f t="shared" ref="I6:I12" si="0">J6-H6</f>
        <v>0</v>
      </c>
      <c r="J6" s="44">
        <f t="shared" ref="J6:J11" si="1">H6*1.12</f>
        <v>0</v>
      </c>
    </row>
    <row r="7" spans="2:10" ht="93.75" x14ac:dyDescent="0.25">
      <c r="B7" s="31">
        <v>46127</v>
      </c>
      <c r="C7" s="26">
        <v>0.33333333333333331</v>
      </c>
      <c r="D7" s="26">
        <v>0.47916666666666669</v>
      </c>
      <c r="E7" s="27">
        <v>25</v>
      </c>
      <c r="F7" s="27" t="s">
        <v>130</v>
      </c>
      <c r="G7" s="71" t="s">
        <v>76</v>
      </c>
      <c r="H7" s="68"/>
      <c r="I7" s="13">
        <f t="shared" si="0"/>
        <v>0</v>
      </c>
      <c r="J7" s="44">
        <f t="shared" si="1"/>
        <v>0</v>
      </c>
    </row>
    <row r="8" spans="2:10" ht="56.25" x14ac:dyDescent="0.25">
      <c r="B8" s="31">
        <v>46128</v>
      </c>
      <c r="C8" s="26">
        <v>0.33333333333333331</v>
      </c>
      <c r="D8" s="26">
        <v>0.52083333333333337</v>
      </c>
      <c r="E8" s="27">
        <v>32</v>
      </c>
      <c r="F8" s="27" t="s">
        <v>125</v>
      </c>
      <c r="G8" s="71" t="s">
        <v>79</v>
      </c>
      <c r="H8" s="68"/>
      <c r="I8" s="13">
        <f t="shared" si="0"/>
        <v>0</v>
      </c>
      <c r="J8" s="44">
        <f t="shared" si="1"/>
        <v>0</v>
      </c>
    </row>
    <row r="9" spans="2:10" ht="56.25" x14ac:dyDescent="0.25">
      <c r="B9" s="31">
        <v>46129</v>
      </c>
      <c r="C9" s="26">
        <v>0.32291666666666669</v>
      </c>
      <c r="D9" s="26">
        <v>0.54166666666666663</v>
      </c>
      <c r="E9" s="27">
        <v>28</v>
      </c>
      <c r="F9" s="27" t="s">
        <v>131</v>
      </c>
      <c r="G9" s="71" t="s">
        <v>82</v>
      </c>
      <c r="H9" s="68"/>
      <c r="I9" s="13">
        <f t="shared" si="0"/>
        <v>0</v>
      </c>
      <c r="J9" s="44">
        <f t="shared" si="1"/>
        <v>0</v>
      </c>
    </row>
    <row r="10" spans="2:10" ht="56.25" x14ac:dyDescent="0.25">
      <c r="B10" s="31">
        <v>46133</v>
      </c>
      <c r="C10" s="26">
        <v>0.34722222222222227</v>
      </c>
      <c r="D10" s="26">
        <v>0.45833333333333331</v>
      </c>
      <c r="E10" s="27">
        <v>39</v>
      </c>
      <c r="F10" s="27" t="s">
        <v>131</v>
      </c>
      <c r="G10" s="71" t="s">
        <v>85</v>
      </c>
      <c r="H10" s="68"/>
      <c r="I10" s="13">
        <f t="shared" si="0"/>
        <v>0</v>
      </c>
      <c r="J10" s="44">
        <f t="shared" si="1"/>
        <v>0</v>
      </c>
    </row>
    <row r="11" spans="2:10" ht="93.75" x14ac:dyDescent="0.25">
      <c r="B11" s="31">
        <v>46140</v>
      </c>
      <c r="C11" s="26">
        <v>0.33333333333333331</v>
      </c>
      <c r="D11" s="26">
        <v>0.52430555555555558</v>
      </c>
      <c r="E11" s="27">
        <v>30</v>
      </c>
      <c r="F11" s="27" t="s">
        <v>126</v>
      </c>
      <c r="G11" s="71" t="s">
        <v>88</v>
      </c>
      <c r="H11" s="46"/>
      <c r="I11" s="13">
        <f t="shared" si="0"/>
        <v>0</v>
      </c>
      <c r="J11" s="44">
        <f t="shared" si="1"/>
        <v>0</v>
      </c>
    </row>
    <row r="12" spans="2:10" ht="75.75" thickBot="1" x14ac:dyDescent="0.3">
      <c r="B12" s="91">
        <v>46141</v>
      </c>
      <c r="C12" s="92">
        <v>0.34722222222222227</v>
      </c>
      <c r="D12" s="92">
        <v>0.5</v>
      </c>
      <c r="E12" s="93">
        <v>33</v>
      </c>
      <c r="F12" s="93" t="s">
        <v>129</v>
      </c>
      <c r="G12" s="94" t="s">
        <v>91</v>
      </c>
      <c r="H12" s="89"/>
      <c r="I12" s="14">
        <f t="shared" si="0"/>
        <v>0</v>
      </c>
      <c r="J12" s="45">
        <f>H12*1.12</f>
        <v>0</v>
      </c>
    </row>
    <row r="13" spans="2:10" ht="45.75" customHeight="1" thickBot="1" x14ac:dyDescent="0.3">
      <c r="B13" s="77" t="s">
        <v>7</v>
      </c>
      <c r="C13" s="78"/>
      <c r="D13" s="78"/>
      <c r="E13" s="78"/>
      <c r="F13" s="78"/>
      <c r="G13" s="78"/>
      <c r="H13" s="12">
        <f>SUM(H5:H12)</f>
        <v>0</v>
      </c>
      <c r="I13" s="12">
        <f>SUM(I5:I12)</f>
        <v>0</v>
      </c>
      <c r="J13" s="12">
        <f>SUM(J5:J12)</f>
        <v>0</v>
      </c>
    </row>
  </sheetData>
  <sheetProtection algorithmName="SHA-512" hashValue="o3qVXxh/s70t88mvCJSxsm5+IbKcxrnl5YgcZ479Yz1OO9JzYF49cjz4qlxGrl9mkgX1QEG1VtIpDi5rQ6aaPg==" saltValue="K/kL2M0fOnu4uFYT8hKu3w==" spinCount="100000" sheet="1" objects="1" scenarios="1"/>
  <mergeCells count="1">
    <mergeCell ref="B13:G13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6BCF9-8406-44CF-915D-B816DDA17830}">
  <sheetPr>
    <tabColor theme="7" tint="0.39997558519241921"/>
  </sheetPr>
  <dimension ref="B1:J13"/>
  <sheetViews>
    <sheetView topLeftCell="A3"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18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6.25" x14ac:dyDescent="0.25">
      <c r="B5" s="28">
        <v>46120</v>
      </c>
      <c r="C5" s="29">
        <v>0.34027777777777773</v>
      </c>
      <c r="D5" s="29">
        <v>0.48958333333333331</v>
      </c>
      <c r="E5" s="30">
        <v>26</v>
      </c>
      <c r="F5" s="30" t="s">
        <v>125</v>
      </c>
      <c r="G5" s="72" t="s">
        <v>71</v>
      </c>
      <c r="H5" s="67"/>
      <c r="I5" s="10">
        <f>J5-H5</f>
        <v>0</v>
      </c>
      <c r="J5" s="11">
        <f>H5*1.12</f>
        <v>0</v>
      </c>
    </row>
    <row r="6" spans="2:10" ht="56.25" x14ac:dyDescent="0.25">
      <c r="B6" s="31">
        <v>46125</v>
      </c>
      <c r="C6" s="26">
        <v>0.33333333333333331</v>
      </c>
      <c r="D6" s="26">
        <v>0.5</v>
      </c>
      <c r="E6" s="27">
        <v>24</v>
      </c>
      <c r="F6" s="27" t="s">
        <v>125</v>
      </c>
      <c r="G6" s="71" t="s">
        <v>74</v>
      </c>
      <c r="H6" s="68"/>
      <c r="I6" s="13">
        <f t="shared" ref="I6:I12" si="0">J6-H6</f>
        <v>0</v>
      </c>
      <c r="J6" s="44">
        <f t="shared" ref="J6:J11" si="1">H6*1.12</f>
        <v>0</v>
      </c>
    </row>
    <row r="7" spans="2:10" ht="75" x14ac:dyDescent="0.25">
      <c r="B7" s="31">
        <v>46128</v>
      </c>
      <c r="C7" s="26">
        <v>0.35416666666666669</v>
      </c>
      <c r="D7" s="26">
        <v>0.5</v>
      </c>
      <c r="E7" s="27">
        <v>26</v>
      </c>
      <c r="F7" s="27" t="s">
        <v>129</v>
      </c>
      <c r="G7" s="71" t="s">
        <v>77</v>
      </c>
      <c r="H7" s="68"/>
      <c r="I7" s="13">
        <f t="shared" si="0"/>
        <v>0</v>
      </c>
      <c r="J7" s="44">
        <f t="shared" si="1"/>
        <v>0</v>
      </c>
    </row>
    <row r="8" spans="2:10" ht="93.75" x14ac:dyDescent="0.25">
      <c r="B8" s="31">
        <v>46129</v>
      </c>
      <c r="C8" s="26">
        <v>0.33333333333333331</v>
      </c>
      <c r="D8" s="26">
        <v>0.54166666666666663</v>
      </c>
      <c r="E8" s="27">
        <v>46</v>
      </c>
      <c r="F8" s="27" t="s">
        <v>126</v>
      </c>
      <c r="G8" s="71" t="s">
        <v>80</v>
      </c>
      <c r="H8" s="68"/>
      <c r="I8" s="13">
        <f t="shared" si="0"/>
        <v>0</v>
      </c>
      <c r="J8" s="44">
        <f t="shared" si="1"/>
        <v>0</v>
      </c>
    </row>
    <row r="9" spans="2:10" ht="75" x14ac:dyDescent="0.25">
      <c r="B9" s="31">
        <v>46132</v>
      </c>
      <c r="C9" s="26">
        <v>0.35416666666666669</v>
      </c>
      <c r="D9" s="26">
        <v>0.47222222222222227</v>
      </c>
      <c r="E9" s="27">
        <v>39</v>
      </c>
      <c r="F9" s="27" t="s">
        <v>129</v>
      </c>
      <c r="G9" s="71" t="s">
        <v>83</v>
      </c>
      <c r="H9" s="68"/>
      <c r="I9" s="13">
        <f t="shared" si="0"/>
        <v>0</v>
      </c>
      <c r="J9" s="44">
        <f t="shared" si="1"/>
        <v>0</v>
      </c>
    </row>
    <row r="10" spans="2:10" ht="56.25" x14ac:dyDescent="0.25">
      <c r="B10" s="31">
        <v>46135</v>
      </c>
      <c r="C10" s="26">
        <v>0.33333333333333331</v>
      </c>
      <c r="D10" s="26">
        <v>0.47916666666666669</v>
      </c>
      <c r="E10" s="27">
        <v>32</v>
      </c>
      <c r="F10" s="27" t="s">
        <v>124</v>
      </c>
      <c r="G10" s="71" t="s">
        <v>86</v>
      </c>
      <c r="H10" s="46"/>
      <c r="I10" s="13">
        <f t="shared" si="0"/>
        <v>0</v>
      </c>
      <c r="J10" s="44">
        <f t="shared" si="1"/>
        <v>0</v>
      </c>
    </row>
    <row r="11" spans="2:10" ht="56.25" x14ac:dyDescent="0.25">
      <c r="B11" s="31">
        <v>46140</v>
      </c>
      <c r="C11" s="26">
        <v>0.34027777777777773</v>
      </c>
      <c r="D11" s="26">
        <v>0.52083333333333337</v>
      </c>
      <c r="E11" s="27">
        <v>49</v>
      </c>
      <c r="F11" s="27" t="s">
        <v>125</v>
      </c>
      <c r="G11" s="71" t="s">
        <v>89</v>
      </c>
      <c r="H11" s="46"/>
      <c r="I11" s="13">
        <f t="shared" si="0"/>
        <v>0</v>
      </c>
      <c r="J11" s="44">
        <f t="shared" si="1"/>
        <v>0</v>
      </c>
    </row>
    <row r="12" spans="2:10" ht="57" thickBot="1" x14ac:dyDescent="0.3">
      <c r="B12" s="91">
        <v>46141</v>
      </c>
      <c r="C12" s="92">
        <v>0.35416666666666669</v>
      </c>
      <c r="D12" s="92">
        <v>0.5</v>
      </c>
      <c r="E12" s="93">
        <v>26</v>
      </c>
      <c r="F12" s="93" t="s">
        <v>125</v>
      </c>
      <c r="G12" s="94" t="s">
        <v>92</v>
      </c>
      <c r="H12" s="89"/>
      <c r="I12" s="14">
        <f t="shared" si="0"/>
        <v>0</v>
      </c>
      <c r="J12" s="45">
        <f>H12*1.12</f>
        <v>0</v>
      </c>
    </row>
    <row r="13" spans="2:10" ht="45.75" customHeight="1" thickBot="1" x14ac:dyDescent="0.3">
      <c r="B13" s="77" t="s">
        <v>7</v>
      </c>
      <c r="C13" s="78"/>
      <c r="D13" s="78"/>
      <c r="E13" s="78"/>
      <c r="F13" s="78"/>
      <c r="G13" s="78"/>
      <c r="H13" s="12">
        <f>SUM(H5:H12)</f>
        <v>0</v>
      </c>
      <c r="I13" s="12">
        <f>SUM(I5:I12)</f>
        <v>0</v>
      </c>
      <c r="J13" s="12">
        <f>SUM(J5:J12)</f>
        <v>0</v>
      </c>
    </row>
  </sheetData>
  <sheetProtection algorithmName="SHA-512" hashValue="U3wGLq0iZMGEKokV2DSmHJGi7MxroTfZhmW7I9mmUSaCYuIletg9DdyrKL3iurD6Pq4Qfsss87PWomIURA3Y7A==" saltValue="Fu+9chAteujUX6cZmmLnzw==" spinCount="100000" sheet="1" objects="1" scenarios="1"/>
  <mergeCells count="1">
    <mergeCell ref="B13:G13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57F6A-70F7-48D5-B83E-66EABF3602E6}">
  <sheetPr>
    <tabColor theme="7"/>
  </sheetPr>
  <dimension ref="B1:J11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19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6.25" x14ac:dyDescent="0.25">
      <c r="B5" s="28">
        <v>46119</v>
      </c>
      <c r="C5" s="29">
        <v>0.33333333333333331</v>
      </c>
      <c r="D5" s="29">
        <v>0.5</v>
      </c>
      <c r="E5" s="30">
        <v>37</v>
      </c>
      <c r="F5" s="30" t="s">
        <v>26</v>
      </c>
      <c r="G5" s="72" t="s">
        <v>33</v>
      </c>
      <c r="H5" s="67"/>
      <c r="I5" s="10">
        <f>J5-H5</f>
        <v>0</v>
      </c>
      <c r="J5" s="11">
        <f>H5*1.12</f>
        <v>0</v>
      </c>
    </row>
    <row r="6" spans="2:10" ht="56.25" x14ac:dyDescent="0.25">
      <c r="B6" s="31">
        <v>46125</v>
      </c>
      <c r="C6" s="26">
        <v>0.3125</v>
      </c>
      <c r="D6" s="26">
        <v>0.54166666666666663</v>
      </c>
      <c r="E6" s="27">
        <v>45</v>
      </c>
      <c r="F6" s="27" t="s">
        <v>26</v>
      </c>
      <c r="G6" s="71" t="s">
        <v>34</v>
      </c>
      <c r="H6" s="68"/>
      <c r="I6" s="13">
        <f t="shared" ref="I6:I10" si="0">J6-H6</f>
        <v>0</v>
      </c>
      <c r="J6" s="44">
        <f t="shared" ref="J6:J10" si="1">H6*1.12</f>
        <v>0</v>
      </c>
    </row>
    <row r="7" spans="2:10" ht="56.25" x14ac:dyDescent="0.25">
      <c r="B7" s="31">
        <v>46128</v>
      </c>
      <c r="C7" s="26">
        <v>0.3263888888888889</v>
      </c>
      <c r="D7" s="26">
        <v>0.51041666666666663</v>
      </c>
      <c r="E7" s="27">
        <v>23</v>
      </c>
      <c r="F7" s="27" t="s">
        <v>26</v>
      </c>
      <c r="G7" s="71" t="s">
        <v>35</v>
      </c>
      <c r="H7" s="68"/>
      <c r="I7" s="13">
        <f t="shared" si="0"/>
        <v>0</v>
      </c>
      <c r="J7" s="44">
        <f t="shared" si="1"/>
        <v>0</v>
      </c>
    </row>
    <row r="8" spans="2:10" ht="56.25" x14ac:dyDescent="0.25">
      <c r="B8" s="31">
        <v>46132</v>
      </c>
      <c r="C8" s="26">
        <v>0.32291666666666669</v>
      </c>
      <c r="D8" s="26">
        <v>0.52083333333333337</v>
      </c>
      <c r="E8" s="27">
        <v>31</v>
      </c>
      <c r="F8" s="27" t="s">
        <v>26</v>
      </c>
      <c r="G8" s="71" t="s">
        <v>36</v>
      </c>
      <c r="H8" s="68"/>
      <c r="I8" s="13">
        <f t="shared" si="0"/>
        <v>0</v>
      </c>
      <c r="J8" s="44">
        <f t="shared" si="1"/>
        <v>0</v>
      </c>
    </row>
    <row r="9" spans="2:10" ht="56.25" x14ac:dyDescent="0.25">
      <c r="B9" s="31">
        <v>46139</v>
      </c>
      <c r="C9" s="26">
        <v>0.33333333333333331</v>
      </c>
      <c r="D9" s="26">
        <v>0.5</v>
      </c>
      <c r="E9" s="27">
        <v>37</v>
      </c>
      <c r="F9" s="27" t="s">
        <v>26</v>
      </c>
      <c r="G9" s="71" t="s">
        <v>37</v>
      </c>
      <c r="H9" s="46"/>
      <c r="I9" s="13">
        <f t="shared" si="0"/>
        <v>0</v>
      </c>
      <c r="J9" s="44">
        <f t="shared" si="1"/>
        <v>0</v>
      </c>
    </row>
    <row r="10" spans="2:10" ht="38.25" thickBot="1" x14ac:dyDescent="0.3">
      <c r="B10" s="32">
        <v>46139</v>
      </c>
      <c r="C10" s="33">
        <v>0.33333333333333331</v>
      </c>
      <c r="D10" s="33">
        <v>0.54166666666666663</v>
      </c>
      <c r="E10" s="34">
        <v>30</v>
      </c>
      <c r="F10" s="34" t="s">
        <v>38</v>
      </c>
      <c r="G10" s="73" t="s">
        <v>36</v>
      </c>
      <c r="H10" s="47"/>
      <c r="I10" s="14">
        <f t="shared" si="0"/>
        <v>0</v>
      </c>
      <c r="J10" s="45">
        <f t="shared" si="1"/>
        <v>0</v>
      </c>
    </row>
    <row r="11" spans="2:10" ht="45.75" customHeight="1" thickBot="1" x14ac:dyDescent="0.3">
      <c r="B11" s="77" t="s">
        <v>7</v>
      </c>
      <c r="C11" s="78"/>
      <c r="D11" s="78"/>
      <c r="E11" s="78"/>
      <c r="F11" s="78"/>
      <c r="G11" s="78"/>
      <c r="H11" s="12">
        <f>SUM(H5:H10)</f>
        <v>0</v>
      </c>
      <c r="I11" s="12">
        <f>SUM(I5:I10)</f>
        <v>0</v>
      </c>
      <c r="J11" s="12">
        <f>SUM(J5:J10)</f>
        <v>0</v>
      </c>
    </row>
  </sheetData>
  <sheetProtection algorithmName="SHA-512" hashValue="Prh0wb0APJF+rBMwddPteh41FRW84QIyuKABMN6vN31Kz5UeM+poznHLvMFDLqhASE7rsllxSBZf6GRIuF4UUg==" saltValue="PS3YLZKFfOBBmKJ5vAbSyA==" spinCount="100000" sheet="1" objects="1" scenarios="1"/>
  <mergeCells count="1">
    <mergeCell ref="B11:G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15</vt:i4>
      </vt:variant>
    </vt:vector>
  </HeadingPairs>
  <TitlesOfParts>
    <vt:vector size="15" baseType="lpstr">
      <vt:lpstr>Kar. 1.</vt:lpstr>
      <vt:lpstr>Kar. 2.</vt:lpstr>
      <vt:lpstr>Kar. 3.</vt:lpstr>
      <vt:lpstr>Kar. 4.</vt:lpstr>
      <vt:lpstr>Kar. 5.</vt:lpstr>
      <vt:lpstr>Sok. 1.</vt:lpstr>
      <vt:lpstr>Sok. 2.</vt:lpstr>
      <vt:lpstr>Sok. 3.</vt:lpstr>
      <vt:lpstr>Sok. 4.</vt:lpstr>
      <vt:lpstr>Cheb. 1.</vt:lpstr>
      <vt:lpstr>Cheb. 2.</vt:lpstr>
      <vt:lpstr>Cheb. 3.</vt:lpstr>
      <vt:lpstr>Cheb. 4.</vt:lpstr>
      <vt:lpstr>DVMO</vt:lpstr>
      <vt:lpstr>Minibus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2026-03-09T11:19:00Z</dcterms:modified>
</cp:coreProperties>
</file>