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březen II\Zadávací dokumentace\"/>
    </mc:Choice>
  </mc:AlternateContent>
  <xr:revisionPtr revIDLastSave="0" documentId="13_ncr:1_{A19F1A81-B650-47FF-9905-04147B104EF0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Karlovarsko 1." sheetId="1" r:id="rId1"/>
    <sheet name="Karlovarsko 2." sheetId="28" r:id="rId2"/>
    <sheet name="Sokolovsko 1." sheetId="4" r:id="rId3"/>
    <sheet name="Sokolovsko 2." sheetId="27" r:id="rId4"/>
    <sheet name="Chebsk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8" l="1"/>
  <c r="J9" i="28"/>
  <c r="I9" i="28"/>
  <c r="J8" i="28"/>
  <c r="I8" i="28" s="1"/>
  <c r="J7" i="28"/>
  <c r="I7" i="28" s="1"/>
  <c r="J6" i="28"/>
  <c r="I6" i="28" s="1"/>
  <c r="J5" i="28"/>
  <c r="I5" i="28" s="1"/>
  <c r="J6" i="7"/>
  <c r="I6" i="7" s="1"/>
  <c r="J6" i="27"/>
  <c r="I6" i="27" s="1"/>
  <c r="J7" i="27"/>
  <c r="I7" i="27" s="1"/>
  <c r="J7" i="4"/>
  <c r="I7" i="4" s="1"/>
  <c r="J6" i="4"/>
  <c r="I6" i="4" s="1"/>
  <c r="J6" i="1"/>
  <c r="I6" i="1" s="1"/>
  <c r="J7" i="1"/>
  <c r="I7" i="1" s="1"/>
  <c r="H8" i="27"/>
  <c r="J5" i="27"/>
  <c r="J10" i="28" l="1"/>
  <c r="I10" i="28"/>
  <c r="J8" i="27"/>
  <c r="I5" i="27"/>
  <c r="I8" i="27" s="1"/>
  <c r="J8" i="4"/>
  <c r="I8" i="4" s="1"/>
  <c r="J8" i="1" l="1"/>
  <c r="I8" i="1" s="1"/>
  <c r="J9" i="1"/>
  <c r="I9" i="1" s="1"/>
  <c r="H7" i="7"/>
  <c r="J5" i="7"/>
  <c r="I5" i="7" s="1"/>
  <c r="J7" i="7" l="1"/>
  <c r="I7" i="7"/>
  <c r="J5" i="1" l="1"/>
  <c r="J5" i="4"/>
  <c r="I5" i="4" l="1"/>
  <c r="I5" i="1"/>
  <c r="J9" i="4" l="1"/>
  <c r="I9" i="4"/>
  <c r="H9" i="4"/>
  <c r="I10" i="1" l="1"/>
  <c r="J10" i="1"/>
  <c r="H10" i="1"/>
</calcChain>
</file>

<file path=xl/sharedStrings.xml><?xml version="1.0" encoding="utf-8"?>
<sst xmlns="http://schemas.openxmlformats.org/spreadsheetml/2006/main" count="101" uniqueCount="42">
  <si>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</si>
  <si>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</si>
  <si>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</si>
  <si>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</si>
  <si>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</si>
  <si>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</si>
  <si>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</si>
  <si>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</si>
  <si>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</si>
  <si>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</si>
  <si>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</si>
  <si>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Karlovarské městské divadlo</t>
  </si>
  <si>
    <t>Klášter premonstrátů v Teplé</t>
  </si>
  <si>
    <t>CENOVÁ NABÍDKA - Doprava dětí - březen II - Část 1 – Karlovarsko 1/2</t>
  </si>
  <si>
    <t>CENOVÁ NABÍDKA - Doprava dětí - březen II - Část 2 – Karlovarsko 2/2</t>
  </si>
  <si>
    <t>CENOVÁ NABÍDKA - Doprava dětí - březen II - Část 3 – Sokolovsko 1/2</t>
  </si>
  <si>
    <t>CENOVÁ NABÍDKA - Doprava dětí - březen II - Část 4 – Sokolovsko 2/2</t>
  </si>
  <si>
    <t>CENOVÁ NABÍDKA - Doprava dětí - březen II - Část 5 – Chebsko</t>
  </si>
  <si>
    <t>ZŠ Truhlářská 19, 360 01 Karlovy Vary</t>
  </si>
  <si>
    <r>
      <t>ZŠ a MŠ Horní Blatná, Komenského 261</t>
    </r>
    <r>
      <rPr>
        <b/>
        <sz val="14"/>
        <rFont val="Calibri"/>
        <family val="2"/>
        <charset val="238"/>
        <scheme val="minor"/>
      </rPr>
      <t xml:space="preserve"> (odjezd v 7:30 z Horní Blatné a v 7:45 od ZŠ Abertamy)</t>
    </r>
  </si>
  <si>
    <t>ZŠ a ZUŠ Žlutice, Poděbradova 307, 364 52 Žlutice</t>
  </si>
  <si>
    <t>Císařské lázně Karlovy Vary</t>
  </si>
  <si>
    <r>
      <t xml:space="preserve">MŠ Masarykova 1195, 363 01 Ostrov </t>
    </r>
    <r>
      <rPr>
        <b/>
        <sz val="14"/>
        <rFont val="Calibri"/>
        <family val="2"/>
        <charset val="238"/>
        <scheme val="minor"/>
      </rPr>
      <t>(odjezd od vjezdu do ulice mezi panelovými domy)</t>
    </r>
  </si>
  <si>
    <t>Státní zámek Kynžvart</t>
  </si>
  <si>
    <r>
      <t xml:space="preserve">LMŠ Svatošky, Šmeralova 705/34, 360 01 Karlovy Vary </t>
    </r>
    <r>
      <rPr>
        <b/>
        <sz val="14"/>
        <rFont val="Calibri"/>
        <family val="2"/>
        <charset val="238"/>
        <scheme val="minor"/>
      </rPr>
      <t>(odjezd z konečné linky 6 - KV Doubí)</t>
    </r>
  </si>
  <si>
    <t>MŠ Masarykova 1195, 363 01 Ostrov (odjezd od vjezdu do ulice mezi panelovými domy)</t>
  </si>
  <si>
    <t>Naučná stezka - Jáchymovské peklo (vykládka na autobusové zastávce přímo u kostela sv. Jáchyma. Odjezd je ze zastávky u Infocentra</t>
  </si>
  <si>
    <r>
      <t xml:space="preserve">SOŠ Karlovy Vary, Konečná 21. 360 05 Karlovy Vary </t>
    </r>
    <r>
      <rPr>
        <b/>
        <sz val="14"/>
        <rFont val="Calibri"/>
        <family val="2"/>
        <charset val="238"/>
        <scheme val="minor"/>
      </rPr>
      <t>(odjezd od OD Norma, autobusová zastávka)</t>
    </r>
  </si>
  <si>
    <t>ZŠ a MŠ Útvina, č. p. 153, 364 01 Útvina</t>
  </si>
  <si>
    <t>Krajská knihovna Karlovy Vary - Dvory</t>
  </si>
  <si>
    <t>MŠ Merklín, č. p. 86, 362 34 Merklín</t>
  </si>
  <si>
    <r>
      <t xml:space="preserve">Gymnázium a KVC Sokolov, Husitská 2053, 356 01 Sokolov </t>
    </r>
    <r>
      <rPr>
        <b/>
        <sz val="14"/>
        <rFont val="Calibri"/>
        <family val="2"/>
        <charset val="238"/>
        <scheme val="minor"/>
      </rPr>
      <t>(odjezd ze zastávky před gymnáziem)</t>
    </r>
  </si>
  <si>
    <r>
      <t>SŠ, ZŠ a MŠ Kraslice, Havlíčkova 1717, 358 01 Kraslice (</t>
    </r>
    <r>
      <rPr>
        <b/>
        <sz val="14"/>
        <rFont val="Calibri"/>
        <family val="2"/>
        <charset val="238"/>
        <scheme val="minor"/>
      </rPr>
      <t>odjezd ze zastávky u školy)</t>
    </r>
  </si>
  <si>
    <t>MŠ Krásno, Kladenská 201, 357 31 Krásno (odjezd z náměstí)</t>
  </si>
  <si>
    <t>MŠ Březová, Staromlýnská 34/29, 360 01 KV - Březová</t>
  </si>
  <si>
    <t>8.00</t>
  </si>
  <si>
    <t>Letohrádek Ostrov</t>
  </si>
  <si>
    <t>ZŠ a MŠ Svatava, Podlesí 70, 356 01 Svatava</t>
  </si>
  <si>
    <t xml:space="preserve">ZŠ Nádražní Horní Slavkov, Nádražní 681 </t>
  </si>
  <si>
    <t>Muzeum Cheb</t>
  </si>
  <si>
    <r>
      <t>MŠ Aš, Nohova 2201, 32 01 Aš</t>
    </r>
    <r>
      <rPr>
        <b/>
        <sz val="14"/>
        <rFont val="Calibri"/>
        <family val="2"/>
        <charset val="238"/>
        <scheme val="minor"/>
      </rPr>
      <t xml:space="preserve"> (odjezd ze zastávky Palacká)</t>
    </r>
  </si>
  <si>
    <t xml:space="preserve">ZŠ Česká 39/1, 351 01 Františkovy Lázně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</si>
</sst>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9" fillId="7" borderId="7" xfId="0" applyNumberFormat="1" applyFont="1" applyFill="1" applyBorder="1" applyAlignment="1">
      <alignment horizontal="center" vertical="center" wrapText="1"/>
    </xf>
    <xf numFmtId="20" fontId="9" fillId="7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 wrapText="1"/>
    </xf>
    <xf numFmtId="20" fontId="9" fillId="6" borderId="9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20" fontId="9" fillId="2" borderId="9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2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20" fontId="12" fillId="7" borderId="1" xfId="0" applyNumberFormat="1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20" fontId="9" fillId="7" borderId="9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20" fontId="12" fillId="2" borderId="1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20" fontId="9" fillId="2" borderId="1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20" fontId="9" fillId="2" borderId="3" xfId="0" applyNumberFormat="1" applyFont="1" applyFill="1" applyBorder="1" applyAlignment="1">
      <alignment horizontal="center" vertical="center" wrapText="1"/>
    </xf>
    <xf numFmtId="20" fontId="12" fillId="2" borderId="3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 wrapText="1"/>
    </xf>
    <xf numFmtId="44" fontId="10" fillId="5" borderId="7" xfId="3" applyFont="1" applyFill="1" applyBorder="1" applyAlignment="1" applyProtection="1">
      <alignment horizontal="center" vertical="center" wrapText="1"/>
      <protection locked="0"/>
    </xf>
    <xf numFmtId="20" fontId="8" fillId="7" borderId="1" xfId="0" applyNumberFormat="1" applyFont="1" applyFill="1" applyBorder="1" applyAlignment="1">
      <alignment horizontal="center" vertical="center" wrapText="1"/>
    </xf>
    <xf numFmtId="20" fontId="8" fillId="7" borderId="12" xfId="0" applyNumberFormat="1" applyFont="1" applyFill="1" applyBorder="1" applyAlignment="1">
      <alignment horizontal="center" vertical="center" wrapText="1"/>
    </xf>
    <xf numFmtId="44" fontId="10" fillId="5" borderId="8" xfId="3" applyFont="1" applyFill="1" applyBorder="1" applyAlignment="1" applyProtection="1">
      <alignment horizontal="center" vertical="center" wrapText="1"/>
      <protection locked="0"/>
    </xf>
    <xf numFmtId="14" fontId="9" fillId="7" borderId="6" xfId="0" applyNumberFormat="1" applyFont="1" applyFill="1" applyBorder="1" applyAlignment="1">
      <alignment horizontal="center" vertical="center" wrapText="1"/>
    </xf>
    <xf numFmtId="20" fontId="9" fillId="7" borderId="3" xfId="0" applyNumberFormat="1" applyFont="1" applyFill="1" applyBorder="1" applyAlignment="1">
      <alignment horizontal="center" vertical="center" wrapText="1"/>
    </xf>
    <xf numFmtId="20" fontId="12" fillId="7" borderId="3" xfId="0" applyNumberFormat="1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44" fontId="10" fillId="5" borderId="6" xfId="3" applyFont="1" applyFill="1" applyBorder="1" applyAlignment="1" applyProtection="1">
      <alignment horizontal="center" vertical="center" wrapText="1"/>
      <protection locked="0"/>
    </xf>
    <xf numFmtId="0" fontId="9" fillId="7" borderId="23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20" fontId="8" fillId="2" borderId="5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20" fontId="12" fillId="6" borderId="3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20" fontId="8" fillId="6" borderId="5" xfId="0" applyNumberFormat="1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</cellXfs>
  <cellStyles count="4">
    <cellStyle name="Měna" xfId="3" builtinId="4"/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15"/>
  <sheetViews>
    <sheetView tabSelected="1" zoomScaleNormal="100" workbookViewId="0">
      <selection activeCell="H5" sqref="H5"/>
    </sheetView>
  </sheetViews>
  <sheetFormatPr defaultRowHeight="15" x14ac:dyDescent="0.25"/>
  <cols>
    <col min="1" max="1" width="3.5703125" customWidth="1"/>
    <col min="2" max="2" width="14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59">
        <v>46099</v>
      </c>
      <c r="C5" s="60">
        <v>0.33333333333333331</v>
      </c>
      <c r="D5" s="61">
        <v>0.5625</v>
      </c>
      <c r="E5" s="62">
        <v>24</v>
      </c>
      <c r="F5" s="63" t="s">
        <v>12</v>
      </c>
      <c r="G5" s="64" t="s">
        <v>18</v>
      </c>
      <c r="H5" s="65"/>
      <c r="I5" s="35">
        <f>J5-H5</f>
        <v>0</v>
      </c>
      <c r="J5" s="36">
        <f>H5*1.12</f>
        <v>0</v>
      </c>
    </row>
    <row r="6" spans="2:10" ht="37.5" x14ac:dyDescent="0.25">
      <c r="B6" s="20">
        <v>46101</v>
      </c>
      <c r="C6" s="21">
        <v>0.35416666666666669</v>
      </c>
      <c r="D6" s="37">
        <v>0.52083333333333337</v>
      </c>
      <c r="E6" s="38">
        <v>50</v>
      </c>
      <c r="F6" s="19" t="s">
        <v>11</v>
      </c>
      <c r="G6" s="31" t="s">
        <v>20</v>
      </c>
      <c r="H6" s="55"/>
      <c r="I6" s="13">
        <f t="shared" ref="I6:I7" si="0">J6-H6</f>
        <v>0</v>
      </c>
      <c r="J6" s="17">
        <f t="shared" ref="J6:J7" si="1">H6*1.12</f>
        <v>0</v>
      </c>
    </row>
    <row r="7" spans="2:10" ht="56.25" x14ac:dyDescent="0.25">
      <c r="B7" s="20">
        <v>46106</v>
      </c>
      <c r="C7" s="56">
        <v>0.35416666666666669</v>
      </c>
      <c r="D7" s="37">
        <v>0.46527777777777773</v>
      </c>
      <c r="E7" s="38">
        <v>27</v>
      </c>
      <c r="F7" s="19" t="s">
        <v>21</v>
      </c>
      <c r="G7" s="31" t="s">
        <v>22</v>
      </c>
      <c r="H7" s="55"/>
      <c r="I7" s="13">
        <f t="shared" si="0"/>
        <v>0</v>
      </c>
      <c r="J7" s="17">
        <f t="shared" si="1"/>
        <v>0</v>
      </c>
    </row>
    <row r="8" spans="2:10" ht="56.25" x14ac:dyDescent="0.25">
      <c r="B8" s="20">
        <v>46107</v>
      </c>
      <c r="C8" s="21">
        <v>0.35416666666666669</v>
      </c>
      <c r="D8" s="57">
        <v>0.46527777777777773</v>
      </c>
      <c r="E8" s="19">
        <v>27</v>
      </c>
      <c r="F8" s="19" t="s">
        <v>21</v>
      </c>
      <c r="G8" s="31" t="s">
        <v>25</v>
      </c>
      <c r="H8" s="55"/>
      <c r="I8" s="8">
        <f t="shared" ref="I8:I9" si="2">J8-H8</f>
        <v>0</v>
      </c>
      <c r="J8" s="9">
        <f t="shared" ref="J8:J9" si="3">H8*1.12</f>
        <v>0</v>
      </c>
    </row>
    <row r="9" spans="2:10" ht="38.25" thickBot="1" x14ac:dyDescent="0.3">
      <c r="B9" s="39">
        <v>46112</v>
      </c>
      <c r="C9" s="40">
        <v>0.33333333333333331</v>
      </c>
      <c r="D9" s="40">
        <v>0.51041666666666663</v>
      </c>
      <c r="E9" s="41">
        <v>17</v>
      </c>
      <c r="F9" s="41" t="s">
        <v>12</v>
      </c>
      <c r="G9" s="42" t="s">
        <v>28</v>
      </c>
      <c r="H9" s="58"/>
      <c r="I9" s="16">
        <f t="shared" si="2"/>
        <v>0</v>
      </c>
      <c r="J9" s="15">
        <f t="shared" si="3"/>
        <v>0</v>
      </c>
    </row>
    <row r="10" spans="2:10" ht="45.75" customHeight="1" thickBot="1" x14ac:dyDescent="0.3">
      <c r="B10" s="52" t="s">
        <v>7</v>
      </c>
      <c r="C10" s="53"/>
      <c r="D10" s="53"/>
      <c r="E10" s="53"/>
      <c r="F10" s="53"/>
      <c r="G10" s="53"/>
      <c r="H10" s="12">
        <f>SUM(H5:H9)</f>
        <v>0</v>
      </c>
      <c r="I10" s="12">
        <f>SUM(I5:I9)</f>
        <v>0</v>
      </c>
      <c r="J10" s="12">
        <f>SUM(J5:J9)</f>
        <v>0</v>
      </c>
    </row>
    <row r="15" spans="2:10" x14ac:dyDescent="0.25">
      <c r="G15"/>
    </row>
  </sheetData>
  <sheetProtection algorithmName="SHA-512" hashValue="hAFGLpEf1pu7cKH1doVzIsmeBDSB5Y5vKgrZcgNX9rdsID/02KbqGLqaZzKE0xxnKXgvesENhY9N+g+8es37NA==" saltValue="bu2gwV57kkI2EvU7LzVvcg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3D32-A87C-489B-81DB-14CBC55ED4C6}">
  <sheetPr>
    <tabColor theme="4" tint="0.59999389629810485"/>
  </sheetPr>
  <dimension ref="B1:J15"/>
  <sheetViews>
    <sheetView zoomScaleNormal="100" workbookViewId="0">
      <selection activeCell="H5" sqref="H5"/>
    </sheetView>
  </sheetViews>
  <sheetFormatPr defaultRowHeight="15" x14ac:dyDescent="0.25"/>
  <cols>
    <col min="1" max="1" width="3.5703125" customWidth="1"/>
    <col min="2" max="2" width="14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" x14ac:dyDescent="0.25">
      <c r="B5" s="59">
        <v>46100</v>
      </c>
      <c r="C5" s="60">
        <v>0.3125</v>
      </c>
      <c r="D5" s="61">
        <v>0.54166666666666663</v>
      </c>
      <c r="E5" s="62">
        <v>44</v>
      </c>
      <c r="F5" s="63" t="s">
        <v>12</v>
      </c>
      <c r="G5" s="66" t="s">
        <v>19</v>
      </c>
      <c r="H5" s="65"/>
      <c r="I5" s="35">
        <f>J5-H5</f>
        <v>0</v>
      </c>
      <c r="J5" s="36">
        <f>H5*1.12</f>
        <v>0</v>
      </c>
    </row>
    <row r="6" spans="2:10" ht="37.5" x14ac:dyDescent="0.25">
      <c r="B6" s="20">
        <v>46106</v>
      </c>
      <c r="C6" s="56">
        <v>0.33333333333333331</v>
      </c>
      <c r="D6" s="37">
        <v>0.54166666666666663</v>
      </c>
      <c r="E6" s="38">
        <v>46</v>
      </c>
      <c r="F6" s="19" t="s">
        <v>12</v>
      </c>
      <c r="G6" s="54" t="s">
        <v>18</v>
      </c>
      <c r="H6" s="55"/>
      <c r="I6" s="13">
        <f t="shared" ref="I6:I9" si="0">J6-H6</f>
        <v>0</v>
      </c>
      <c r="J6" s="17">
        <f t="shared" ref="J6:J9" si="1">H6*1.12</f>
        <v>0</v>
      </c>
    </row>
    <row r="7" spans="2:10" ht="75" x14ac:dyDescent="0.25">
      <c r="B7" s="20">
        <v>46107</v>
      </c>
      <c r="C7" s="21">
        <v>0.34375</v>
      </c>
      <c r="D7" s="57">
        <v>0.45833333333333331</v>
      </c>
      <c r="E7" s="19">
        <v>20</v>
      </c>
      <c r="F7" s="19" t="s">
        <v>23</v>
      </c>
      <c r="G7" s="54" t="s">
        <v>24</v>
      </c>
      <c r="H7" s="55"/>
      <c r="I7" s="13">
        <f t="shared" si="0"/>
        <v>0</v>
      </c>
      <c r="J7" s="17">
        <f t="shared" si="1"/>
        <v>0</v>
      </c>
    </row>
    <row r="8" spans="2:10" ht="112.5" x14ac:dyDescent="0.25">
      <c r="B8" s="20">
        <v>46107</v>
      </c>
      <c r="C8" s="21">
        <v>0.34027777777777773</v>
      </c>
      <c r="D8" s="57">
        <v>0.59375</v>
      </c>
      <c r="E8" s="19">
        <v>21</v>
      </c>
      <c r="F8" s="19" t="s">
        <v>26</v>
      </c>
      <c r="G8" s="54" t="s">
        <v>27</v>
      </c>
      <c r="H8" s="55"/>
      <c r="I8" s="8">
        <f t="shared" si="0"/>
        <v>0</v>
      </c>
      <c r="J8" s="9">
        <f t="shared" si="1"/>
        <v>0</v>
      </c>
    </row>
    <row r="9" spans="2:10" ht="38.25" thickBot="1" x14ac:dyDescent="0.3">
      <c r="B9" s="39">
        <v>46112</v>
      </c>
      <c r="C9" s="40">
        <v>0.35416666666666669</v>
      </c>
      <c r="D9" s="40">
        <v>0.42708333333333331</v>
      </c>
      <c r="E9" s="41">
        <v>23</v>
      </c>
      <c r="F9" s="41" t="s">
        <v>29</v>
      </c>
      <c r="G9" s="67" t="s">
        <v>30</v>
      </c>
      <c r="H9" s="58"/>
      <c r="I9" s="16">
        <f t="shared" si="0"/>
        <v>0</v>
      </c>
      <c r="J9" s="15">
        <f t="shared" si="1"/>
        <v>0</v>
      </c>
    </row>
    <row r="10" spans="2:10" ht="45.75" customHeight="1" thickBot="1" x14ac:dyDescent="0.3">
      <c r="B10" s="52" t="s">
        <v>7</v>
      </c>
      <c r="C10" s="53"/>
      <c r="D10" s="53"/>
      <c r="E10" s="53"/>
      <c r="F10" s="53"/>
      <c r="G10" s="53"/>
      <c r="H10" s="12">
        <f>SUM(H5:H9)</f>
        <v>0</v>
      </c>
      <c r="I10" s="12">
        <f>SUM(I5:I9)</f>
        <v>0</v>
      </c>
      <c r="J10" s="12">
        <f>SUM(J5:J9)</f>
        <v>0</v>
      </c>
    </row>
    <row r="15" spans="2:10" x14ac:dyDescent="0.25">
      <c r="G15"/>
    </row>
  </sheetData>
  <sheetProtection algorithmName="SHA-512" hashValue="Fx3xbny0ZR+IELJlYfOhGG/cKWG2pVI774tiXOYEbnAu3lkLJuFAQvdBr2buYGclP0i8JH1DLDIFqNPfWN8SyA==" saltValue="AEimsPTB/t313I/9+O/3Jw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9"/>
  <sheetViews>
    <sheetView zoomScaleNormal="100" workbookViewId="0">
      <selection activeCell="H5" sqref="H5"/>
    </sheetView>
  </sheetViews>
  <sheetFormatPr defaultRowHeight="15" x14ac:dyDescent="0.25"/>
  <cols>
    <col min="1" max="1" width="3.5703125" customWidth="1"/>
    <col min="2" max="2" width="1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" x14ac:dyDescent="0.25">
      <c r="B5" s="47">
        <v>46101</v>
      </c>
      <c r="C5" s="48">
        <v>0.375</v>
      </c>
      <c r="D5" s="49">
        <v>0.5</v>
      </c>
      <c r="E5" s="50">
        <v>31</v>
      </c>
      <c r="F5" s="22" t="s">
        <v>11</v>
      </c>
      <c r="G5" s="69" t="s">
        <v>31</v>
      </c>
      <c r="H5" s="65"/>
      <c r="I5" s="35">
        <f>J5-H5</f>
        <v>0</v>
      </c>
      <c r="J5" s="36">
        <f>H5*1.12</f>
        <v>0</v>
      </c>
    </row>
    <row r="6" spans="2:10" ht="37.5" x14ac:dyDescent="0.25">
      <c r="B6" s="44">
        <v>46104</v>
      </c>
      <c r="C6" s="45">
        <v>0.34375</v>
      </c>
      <c r="D6" s="43">
        <v>0.45833333333333331</v>
      </c>
      <c r="E6" s="46">
        <v>28</v>
      </c>
      <c r="F6" s="34" t="s">
        <v>12</v>
      </c>
      <c r="G6" s="68" t="s">
        <v>33</v>
      </c>
      <c r="H6" s="55"/>
      <c r="I6" s="13">
        <f>J6-H6</f>
        <v>0</v>
      </c>
      <c r="J6" s="17">
        <f>H6*1.12</f>
        <v>0</v>
      </c>
    </row>
    <row r="7" spans="2:10" ht="37.5" x14ac:dyDescent="0.25">
      <c r="B7" s="44">
        <v>46106</v>
      </c>
      <c r="C7" s="33" t="s">
        <v>35</v>
      </c>
      <c r="D7" s="43">
        <v>0.46875</v>
      </c>
      <c r="E7" s="46">
        <v>49</v>
      </c>
      <c r="F7" s="34" t="s">
        <v>36</v>
      </c>
      <c r="G7" s="68" t="s">
        <v>37</v>
      </c>
      <c r="H7" s="55"/>
      <c r="I7" s="13">
        <f>J7-H7</f>
        <v>0</v>
      </c>
      <c r="J7" s="17">
        <f>H7*1.12</f>
        <v>0</v>
      </c>
    </row>
    <row r="8" spans="2:10" ht="38.25" thickBot="1" x14ac:dyDescent="0.3">
      <c r="B8" s="23">
        <v>46107</v>
      </c>
      <c r="C8" s="30" t="s">
        <v>35</v>
      </c>
      <c r="D8" s="70">
        <v>0.5625</v>
      </c>
      <c r="E8" s="24">
        <v>45</v>
      </c>
      <c r="F8" s="24" t="s">
        <v>12</v>
      </c>
      <c r="G8" s="71" t="s">
        <v>38</v>
      </c>
      <c r="H8" s="58"/>
      <c r="I8" s="14">
        <f>J8-H8</f>
        <v>0</v>
      </c>
      <c r="J8" s="18">
        <f>H8*1.12</f>
        <v>0</v>
      </c>
    </row>
    <row r="9" spans="2:10" ht="45.75" customHeight="1" thickBot="1" x14ac:dyDescent="0.3">
      <c r="B9" s="52" t="s">
        <v>7</v>
      </c>
      <c r="C9" s="53"/>
      <c r="D9" s="53"/>
      <c r="E9" s="53"/>
      <c r="F9" s="53"/>
      <c r="G9" s="53"/>
      <c r="H9" s="12">
        <f>SUM(H5:H8)</f>
        <v>0</v>
      </c>
      <c r="I9" s="12">
        <f>SUM(I5:I8)</f>
        <v>0</v>
      </c>
      <c r="J9" s="12">
        <f>SUM(J5:J8)</f>
        <v>0</v>
      </c>
    </row>
  </sheetData>
  <sheetProtection algorithmName="SHA-512" hashValue="1QvFXIOm8dI3O+iuPXNaDrylrf6sKgc1bukkZcc1Oh6mnZTZ+AGV0DHBrXX6yZKQy4MZosjzBza8YOXOYDD5bQ==" saltValue="1qrUQNOdvCiz7zL7Matzfg==" spinCount="100000" sheet="1" objects="1" scenarios="1"/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6F7E-341A-40C3-B084-398008C9A001}">
  <sheetPr>
    <tabColor theme="7" tint="0.59999389629810485"/>
  </sheetPr>
  <dimension ref="B1:J8"/>
  <sheetViews>
    <sheetView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47">
        <v>46101</v>
      </c>
      <c r="C5" s="48">
        <v>0.34375</v>
      </c>
      <c r="D5" s="49">
        <v>0.5</v>
      </c>
      <c r="E5" s="50">
        <v>43</v>
      </c>
      <c r="F5" s="22" t="s">
        <v>11</v>
      </c>
      <c r="G5" s="69" t="s">
        <v>32</v>
      </c>
      <c r="H5" s="65"/>
      <c r="I5" s="10">
        <f>J5-H5</f>
        <v>0</v>
      </c>
      <c r="J5" s="11">
        <f>H5*1.12</f>
        <v>0</v>
      </c>
    </row>
    <row r="6" spans="2:10" ht="37.5" x14ac:dyDescent="0.25">
      <c r="B6" s="44">
        <v>46105</v>
      </c>
      <c r="C6" s="33">
        <v>0.40277777777777773</v>
      </c>
      <c r="D6" s="43">
        <v>0.46875</v>
      </c>
      <c r="E6" s="46">
        <v>23</v>
      </c>
      <c r="F6" s="34" t="s">
        <v>29</v>
      </c>
      <c r="G6" s="68" t="s">
        <v>34</v>
      </c>
      <c r="H6" s="55"/>
      <c r="I6" s="13">
        <f t="shared" ref="I6:I7" si="0">J6-H6</f>
        <v>0</v>
      </c>
      <c r="J6" s="17">
        <f t="shared" ref="J6:J7" si="1">H6*1.12</f>
        <v>0</v>
      </c>
    </row>
    <row r="7" spans="2:10" ht="38.25" thickBot="1" x14ac:dyDescent="0.3">
      <c r="B7" s="23">
        <v>46107</v>
      </c>
      <c r="C7" s="30">
        <v>0.38541666666666669</v>
      </c>
      <c r="D7" s="70">
        <v>0.46875</v>
      </c>
      <c r="E7" s="24">
        <v>50</v>
      </c>
      <c r="F7" s="24" t="s">
        <v>29</v>
      </c>
      <c r="G7" s="71" t="s">
        <v>33</v>
      </c>
      <c r="H7" s="58"/>
      <c r="I7" s="14">
        <f t="shared" si="0"/>
        <v>0</v>
      </c>
      <c r="J7" s="18">
        <f t="shared" si="1"/>
        <v>0</v>
      </c>
    </row>
    <row r="8" spans="2:10" ht="45.75" customHeight="1" thickBot="1" x14ac:dyDescent="0.3">
      <c r="B8" s="52" t="s">
        <v>7</v>
      </c>
      <c r="C8" s="53"/>
      <c r="D8" s="53"/>
      <c r="E8" s="53"/>
      <c r="F8" s="53"/>
      <c r="G8" s="53"/>
      <c r="H8" s="12">
        <f>SUM(H5:H7)</f>
        <v>0</v>
      </c>
      <c r="I8" s="12">
        <f>SUM(I5:I7)</f>
        <v>0</v>
      </c>
      <c r="J8" s="12">
        <f>SUM(J5:J7)</f>
        <v>0</v>
      </c>
    </row>
  </sheetData>
  <sheetProtection algorithmName="SHA-512" hashValue="ziaHLxx7ypIZ6hOw8oLlVbU6g+BPIbDTBuZqvClya9DUHH/6A9CkLb+tArwFohSC6Hg6Bqoy4mZC0xp36nIjVA==" saltValue="zjQN5fSzrEuP9TJq2zmvuQ==" spinCount="100000" sheet="1" objects="1" scenarios="1"/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7"/>
  <sheetViews>
    <sheetView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.5703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9">
        <v>46106</v>
      </c>
      <c r="C5" s="32">
        <v>0.35416666666666669</v>
      </c>
      <c r="D5" s="72">
        <v>0.45833333333333331</v>
      </c>
      <c r="E5" s="51">
        <v>22</v>
      </c>
      <c r="F5" s="25" t="s">
        <v>39</v>
      </c>
      <c r="G5" s="73" t="s">
        <v>40</v>
      </c>
      <c r="H5" s="65"/>
      <c r="I5" s="10">
        <f t="shared" ref="I5:I6" si="0">J5-H5</f>
        <v>0</v>
      </c>
      <c r="J5" s="11">
        <f t="shared" ref="J5:J6" si="1">H5*1.12</f>
        <v>0</v>
      </c>
    </row>
    <row r="6" spans="2:10" ht="38.25" thickBot="1" x14ac:dyDescent="0.3">
      <c r="B6" s="26">
        <v>46108</v>
      </c>
      <c r="C6" s="27" t="s">
        <v>35</v>
      </c>
      <c r="D6" s="74">
        <v>0.47916666666666669</v>
      </c>
      <c r="E6" s="28">
        <v>45</v>
      </c>
      <c r="F6" s="28" t="s">
        <v>12</v>
      </c>
      <c r="G6" s="75" t="s">
        <v>41</v>
      </c>
      <c r="H6" s="58"/>
      <c r="I6" s="14">
        <f t="shared" si="0"/>
        <v>0</v>
      </c>
      <c r="J6" s="18">
        <f t="shared" si="1"/>
        <v>0</v>
      </c>
    </row>
    <row r="7" spans="2:10" ht="45.75" customHeight="1" thickBot="1" x14ac:dyDescent="0.3">
      <c r="B7" s="52" t="s">
        <v>7</v>
      </c>
      <c r="C7" s="53"/>
      <c r="D7" s="53"/>
      <c r="E7" s="53"/>
      <c r="F7" s="53"/>
      <c r="G7" s="53"/>
      <c r="H7" s="12">
        <f>SUM(H5:H6)</f>
        <v>0</v>
      </c>
      <c r="I7" s="12">
        <f>SUM(I5:I6)</f>
        <v>0</v>
      </c>
      <c r="J7" s="12">
        <f>SUM(J5:J6)</f>
        <v>0</v>
      </c>
    </row>
  </sheetData>
  <sheetProtection algorithmName="SHA-512" hashValue="EzuL9dPyxZPa7qJhzbtEUoZ/R8EsDjtqefKQgYS5GGXecEsyRI33WL3UGYR3Bm3eWzoK4xM1mU2aOjDRUBg/Bw==" saltValue="5YAFF8GJoPTS3dWDLVaqMw==" spinCount="100000" sheet="1" objects="1" scenarios="1"/>
  <mergeCells count="1">
    <mergeCell ref="B7:G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Karlovarsko 1.</vt:lpstr>
      <vt:lpstr>Karlovarsko 2.</vt:lpstr>
      <vt:lpstr>Sokolovsko 1.</vt:lpstr>
      <vt:lpstr>Sokolovsko 2.</vt:lpstr>
      <vt:lpstr>Chebsko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2026-03-05T15:25:15Z</dcterms:modified>
</cp:coreProperties>
</file>