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DNS\čisticí prostředky a hygienický spotřební materiál\ZAKÁZKY\CZ\ILAB\Dodávka čisticích prostředků - ILAB\2. vyhlášení\zadávací dokumentace\"/>
    </mc:Choice>
  </mc:AlternateContent>
  <xr:revisionPtr revIDLastSave="0" documentId="13_ncr:1_{E29A53C6-79D8-49E4-B5D8-411CC8F63B8D}" xr6:coauthVersionLast="36" xr6:coauthVersionMax="47" xr10:uidLastSave="{00000000-0000-0000-0000-000000000000}"/>
  <bookViews>
    <workbookView xWindow="0" yWindow="0" windowWidth="17256" windowHeight="5640" xr2:uid="{82110687-3A0D-4619-9782-4B18E0106B9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 s="1"/>
  <c r="G26" i="1"/>
  <c r="H26" i="1" s="1"/>
  <c r="G37" i="1"/>
  <c r="H37" i="1" s="1"/>
  <c r="G33" i="1"/>
  <c r="G32" i="1"/>
  <c r="H32" i="1" s="1"/>
  <c r="G31" i="1"/>
  <c r="G30" i="1"/>
  <c r="H30" i="1" s="1"/>
  <c r="G38" i="1"/>
  <c r="H38" i="1" s="1"/>
  <c r="G15" i="1"/>
  <c r="H15" i="1" s="1"/>
  <c r="G19" i="1"/>
  <c r="H19" i="1" s="1"/>
  <c r="G18" i="1"/>
  <c r="H18" i="1" s="1"/>
  <c r="G7" i="1"/>
  <c r="H7" i="1" s="1"/>
  <c r="G6" i="1"/>
  <c r="H6" i="1" s="1"/>
  <c r="G20" i="1"/>
  <c r="H20" i="1" s="1"/>
  <c r="G16" i="1"/>
  <c r="H16" i="1" s="1"/>
  <c r="G17" i="1"/>
  <c r="H17" i="1" s="1"/>
  <c r="G14" i="1"/>
  <c r="H14" i="1" s="1"/>
  <c r="G13" i="1"/>
  <c r="H13" i="1" s="1"/>
  <c r="G12" i="1"/>
  <c r="H12" i="1" s="1"/>
  <c r="G9" i="1"/>
  <c r="H9" i="1" s="1"/>
  <c r="G11" i="1"/>
  <c r="H11" i="1" s="1"/>
  <c r="G34" i="1"/>
  <c r="H34" i="1" s="1"/>
  <c r="G21" i="1"/>
  <c r="H21" i="1" s="1"/>
  <c r="G24" i="1"/>
  <c r="H24" i="1" s="1"/>
  <c r="G23" i="1"/>
  <c r="H23" i="1" s="1"/>
  <c r="G22" i="1"/>
  <c r="H22" i="1" s="1"/>
  <c r="G8" i="1"/>
  <c r="H8" i="1" s="1"/>
  <c r="G5" i="1"/>
  <c r="G36" i="1"/>
  <c r="H36" i="1" s="1"/>
  <c r="G35" i="1"/>
  <c r="H35" i="1" s="1"/>
  <c r="G29" i="1"/>
  <c r="H29" i="1" s="1"/>
  <c r="G28" i="1"/>
  <c r="H28" i="1" s="1"/>
  <c r="G27" i="1"/>
  <c r="H27" i="1" s="1"/>
  <c r="G25" i="1"/>
  <c r="H25" i="1" s="1"/>
  <c r="G41" i="1" l="1"/>
  <c r="H33" i="1"/>
  <c r="H31" i="1"/>
  <c r="H5" i="1"/>
  <c r="H41" i="1" l="1"/>
  <c r="F41" i="1" s="1"/>
</calcChain>
</file>

<file path=xl/sharedStrings.xml><?xml version="1.0" encoding="utf-8"?>
<sst xmlns="http://schemas.openxmlformats.org/spreadsheetml/2006/main" count="84" uniqueCount="54">
  <si>
    <t>Položka</t>
  </si>
  <si>
    <t>Název výrobku</t>
  </si>
  <si>
    <t>Internetový odkaz na daný výrobek</t>
  </si>
  <si>
    <t>Měrná jednotka</t>
  </si>
  <si>
    <t>Požadovaný počet</t>
  </si>
  <si>
    <t>Cena za 1 měrnou jednotku bez DPH</t>
  </si>
  <si>
    <t xml:space="preserve">DPH v Kč </t>
  </si>
  <si>
    <t>Celková cena vč. DPH</t>
  </si>
  <si>
    <t>balení</t>
  </si>
  <si>
    <t>role</t>
  </si>
  <si>
    <t>ks</t>
  </si>
  <si>
    <t xml:space="preserve">ks </t>
  </si>
  <si>
    <t>Sazba DPH (%)</t>
  </si>
  <si>
    <t>Celková cena bez DPH</t>
  </si>
  <si>
    <t>Celková cena DPH</t>
  </si>
  <si>
    <t>Celková cena včetně DPH</t>
  </si>
  <si>
    <t>Dodavatelé jsou oprávněni výše uvedené normy nahradit jinými normami splňujícími dané podmínky.</t>
  </si>
  <si>
    <t>Toaletní papír 3-vrstvý (bílý), malá role, 24 rolí / balení</t>
  </si>
  <si>
    <t>Hygienické mikrotenové sáčky na sanitární odpad, 25 ks / balení (papírový zásobník)</t>
  </si>
  <si>
    <t>Smetáček a lopatka s gumovanou lištou</t>
  </si>
  <si>
    <t>Papírové ubrousky 1-vrstvé, 30 x 30 cm, 100 ks / balení</t>
  </si>
  <si>
    <t>Tekuté mýdlo s obsahem aloe vera, 5 l</t>
  </si>
  <si>
    <t>Sůl do myčky, 4 kg</t>
  </si>
  <si>
    <t>Leštidlo do myčky, 800 ml</t>
  </si>
  <si>
    <r>
      <t xml:space="preserve">Houbičky na nádobí, rozměry 8 </t>
    </r>
    <r>
      <rPr>
        <b/>
        <i/>
        <sz val="11"/>
        <rFont val="Calibri"/>
        <family val="2"/>
        <charset val="238"/>
        <scheme val="minor"/>
      </rPr>
      <t>(+ 1)</t>
    </r>
    <r>
      <rPr>
        <b/>
        <sz val="11"/>
        <rFont val="Calibri"/>
        <family val="2"/>
        <charset val="238"/>
        <scheme val="minor"/>
      </rPr>
      <t xml:space="preserve"> x 4,5 </t>
    </r>
    <r>
      <rPr>
        <b/>
        <i/>
        <sz val="11"/>
        <rFont val="Calibri"/>
        <family val="2"/>
        <charset val="238"/>
        <scheme val="minor"/>
      </rPr>
      <t xml:space="preserve">(+ 1) </t>
    </r>
    <r>
      <rPr>
        <b/>
        <sz val="11"/>
        <rFont val="Calibri"/>
        <family val="2"/>
        <charset val="238"/>
        <scheme val="minor"/>
      </rPr>
      <t xml:space="preserve">x 2,5 </t>
    </r>
    <r>
      <rPr>
        <b/>
        <i/>
        <sz val="11"/>
        <rFont val="Calibri"/>
        <family val="2"/>
        <charset val="238"/>
        <scheme val="minor"/>
      </rPr>
      <t>(+ 0,5)</t>
    </r>
    <r>
      <rPr>
        <b/>
        <sz val="11"/>
        <rFont val="Calibri"/>
        <family val="2"/>
        <charset val="238"/>
        <scheme val="minor"/>
      </rPr>
      <t xml:space="preserve"> cm, 10 ks / balení</t>
    </r>
  </si>
  <si>
    <t>Prací gel na barevné prádlo, odstranění skvrn od 30 °C, 25 dávek</t>
  </si>
  <si>
    <t>Pisoárové sítko, z ohebného gumového materiálu</t>
  </si>
  <si>
    <t>Toaletní papír jumbo 2-vrstvý (bílý/šedý) 230 mm, návin role 180 m, 6 rolí / balení</t>
  </si>
  <si>
    <t>Tekutý písek na nádobí, abrazivní, 600 g</t>
  </si>
  <si>
    <r>
      <t>Hodnoty uvedené v závorkách např.</t>
    </r>
    <r>
      <rPr>
        <b/>
        <i/>
        <sz val="11"/>
        <rFont val="Calibri"/>
        <family val="2"/>
        <charset val="238"/>
        <scheme val="minor"/>
      </rPr>
      <t xml:space="preserve"> (+ 10) </t>
    </r>
    <r>
      <rPr>
        <b/>
        <sz val="11"/>
        <rFont val="Calibri"/>
        <family val="2"/>
        <charset val="238"/>
        <scheme val="minor"/>
      </rPr>
      <t>označují toleranci v daném rozměru.</t>
    </r>
  </si>
  <si>
    <t>Automatický bateriový osvěžovač vzduchu+náhradní náplň (vůně např. jemná bavlna, svěží prádlo, fresh air, pure clean apod. - vůně možné kombinovat), 250 ml</t>
  </si>
  <si>
    <t>WC gel (vůně např. oceán, fresh apod. - vůně možné kombinovat), 750 ml</t>
  </si>
  <si>
    <t>Náhradní náplň pro nabízený automatický - bateriový osvěžovač vzduchu (vůně např. jemná bavlna, svěží prádlo, fresh air, pure clean apod. - vůně možné kombinovat), 250 ml</t>
  </si>
  <si>
    <t>Osvěžovač vzduchu ve spreji (vůně např. jemná bavlna, svěží prádlo, fresh air, pure clean apod. - vůně možné kombinovat), 300 ml</t>
  </si>
  <si>
    <t>Prostředek na nádobí, pro ruční mytí, eko značka nebo certifikace výrobku, 5 l</t>
  </si>
  <si>
    <t>WC souprava plastová (štětka + stojánek nízký) štětka volně stojící ve stojánku bez zavěšení, barva plastu pro všechny ks jednotná - šedá nebo bílá</t>
  </si>
  <si>
    <t>Univerzální dezinfekční prostředek s rozprašovačem (proti bakteriím, plísním a virům) pro různé povrchy, bez chlóru, 750 ml</t>
  </si>
  <si>
    <t>Kapsle do myčky typu "vše v jednom", což zahrnuje funkci mytí, leštidla, soli, ochrana skla, 90-140 ks / balení</t>
  </si>
  <si>
    <t>Čistič myčky tekutý, 250 ml</t>
  </si>
  <si>
    <t>Čisticí prostředek s lešticím účinkem na sklo a zrcadlo, s rozprašovačem, 500 ml</t>
  </si>
  <si>
    <t>Dezinfekční gel na ruce s dávkovačem, 400 ml</t>
  </si>
  <si>
    <t>Univerzální čistič na různé omyvatelné povrchy a podlahy, eko značka nebo certifikace výrobku, koncentrát - 5 l</t>
  </si>
  <si>
    <r>
      <t xml:space="preserve">Čisticí utěrka 25 x 40 cm </t>
    </r>
    <r>
      <rPr>
        <b/>
        <i/>
        <sz val="11"/>
        <rFont val="Calibri"/>
        <family val="2"/>
        <charset val="238"/>
        <scheme val="minor"/>
      </rPr>
      <t>(+ 10 cm)</t>
    </r>
    <r>
      <rPr>
        <b/>
        <sz val="11"/>
        <rFont val="Calibri"/>
        <family val="2"/>
        <charset val="238"/>
        <scheme val="minor"/>
      </rPr>
      <t>, netkaná textilie, jednovrstvá, opakovaně použitelná</t>
    </r>
  </si>
  <si>
    <r>
      <t xml:space="preserve">Pytle na odpad 60 l, rozměry 60 x 70 cm </t>
    </r>
    <r>
      <rPr>
        <b/>
        <i/>
        <sz val="11"/>
        <rFont val="Calibri"/>
        <family val="2"/>
        <charset val="238"/>
        <scheme val="minor"/>
      </rPr>
      <t xml:space="preserve">(+ 5 cm) </t>
    </r>
    <r>
      <rPr>
        <b/>
        <sz val="11"/>
        <rFont val="Calibri"/>
        <family val="2"/>
        <charset val="238"/>
        <scheme val="minor"/>
      </rPr>
      <t>/ 10 ks na roli, tloušťka min. 28 µm, černá/bílá barva</t>
    </r>
  </si>
  <si>
    <r>
      <t>Pytle na odpad 20 l, rozměry 44 x 50 cm</t>
    </r>
    <r>
      <rPr>
        <b/>
        <i/>
        <sz val="11"/>
        <rFont val="Calibri"/>
        <family val="2"/>
        <charset val="238"/>
        <scheme val="minor"/>
      </rPr>
      <t xml:space="preserve"> (+ 5 cm)</t>
    </r>
    <r>
      <rPr>
        <b/>
        <sz val="11"/>
        <rFont val="Calibri"/>
        <family val="2"/>
        <charset val="238"/>
        <scheme val="minor"/>
      </rPr>
      <t xml:space="preserve"> / 50 ks na roli, tloušťka min. 6 µm, černá/bílá barva</t>
    </r>
  </si>
  <si>
    <r>
      <t xml:space="preserve">Pytle na odpad 30 l, rozměry 50 x 60 cm </t>
    </r>
    <r>
      <rPr>
        <b/>
        <i/>
        <sz val="11"/>
        <rFont val="Calibri"/>
        <family val="2"/>
        <charset val="238"/>
        <scheme val="minor"/>
      </rPr>
      <t xml:space="preserve">(+ 5 cm) </t>
    </r>
    <r>
      <rPr>
        <b/>
        <sz val="11"/>
        <rFont val="Calibri"/>
        <family val="2"/>
        <charset val="238"/>
        <scheme val="minor"/>
      </rPr>
      <t xml:space="preserve">/ 50 ks na roli, tloušťka min. 7 </t>
    </r>
    <r>
      <rPr>
        <b/>
        <sz val="11"/>
        <rFont val="Aptos Narrow"/>
        <family val="2"/>
      </rPr>
      <t>µ</t>
    </r>
    <r>
      <rPr>
        <b/>
        <sz val="11"/>
        <rFont val="Calibri"/>
        <family val="2"/>
        <charset val="238"/>
      </rPr>
      <t xml:space="preserve">m, </t>
    </r>
    <r>
      <rPr>
        <b/>
        <sz val="11"/>
        <rFont val="Calibri"/>
        <family val="2"/>
        <charset val="238"/>
        <scheme val="minor"/>
      </rPr>
      <t>černá/bílá barva</t>
    </r>
  </si>
  <si>
    <t>Prachovka "duster" s rukojetí (počet ks = počet potahů)</t>
  </si>
  <si>
    <t>Tekutý prostředek pro mytí a dezinfekci podlah, bez chlóru, koncentrát - 5 l</t>
  </si>
  <si>
    <t>Papírové ručníky skládané 1-vrstvé (šedé/zelené/bílé), 25 x 23 cm, 5 000 ks / balení</t>
  </si>
  <si>
    <t>Kuchyňské-papírové utěrky 2-vrstvé, 100 - 120 m / role</t>
  </si>
  <si>
    <r>
      <t xml:space="preserve">Utěrka z mikrovlákna 30 x 30 cm </t>
    </r>
    <r>
      <rPr>
        <b/>
        <i/>
        <sz val="11"/>
        <rFont val="Calibri"/>
        <family val="2"/>
        <charset val="238"/>
        <scheme val="minor"/>
      </rPr>
      <t>(+ 10 cm)</t>
    </r>
  </si>
  <si>
    <t xml:space="preserve">pozn.: Pokud je uveden požadovaný objem či váha výrobku, jedná se o minimální hodnotu. V případě, že dodavatel nemá k dispozici internetový odkaz, ze kterého by bylo možné dohledat požadované parametry, předloží spolu s cenovou nabídkou technické listy produktu. </t>
  </si>
  <si>
    <t>WC blok tuhý závěsný (vůně např. oceán, fresh apod. - vůně možné kombinovat), 35 g</t>
  </si>
  <si>
    <t>Příloha č. 1 - Cenová nabídka k VZ: Dodávka čisticích prostředků a hygienického spotřebního materiálu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</si>
</sst>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10" xfId="0" applyFont="1" applyBorder="1" applyAlignment="1">
      <alignment horizontal="center" vertical="center" wrapText="1"/>
    </xf>
    <xf numFmtId="0" fontId="5" fillId="0" borderId="0" xfId="0" applyFont="1"/>
    <xf numFmtId="0" fontId="2" fillId="2" borderId="4" xfId="0" applyFont="1" applyFill="1" applyBorder="1" applyAlignment="1">
      <alignment horizontal="center" vertical="center" wrapText="1"/>
    </xf>
    <xf numFmtId="44" fontId="11" fillId="0" borderId="10" xfId="1" applyFont="1" applyBorder="1" applyAlignment="1">
      <alignment vertical="center" wrapText="1"/>
    </xf>
    <xf numFmtId="44" fontId="10" fillId="0" borderId="10" xfId="1" applyFont="1" applyBorder="1" applyAlignment="1">
      <alignment vertical="center" wrapText="1"/>
    </xf>
    <xf numFmtId="0" fontId="2" fillId="6" borderId="10" xfId="0" applyFont="1" applyFill="1" applyBorder="1" applyAlignment="1">
      <alignment horizontal="justify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4" fontId="2" fillId="2" borderId="16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44" fontId="2" fillId="0" borderId="17" xfId="0" applyNumberFormat="1" applyFont="1" applyBorder="1" applyAlignment="1">
      <alignment horizontal="center" vertical="center" wrapText="1"/>
    </xf>
    <xf numFmtId="44" fontId="2" fillId="0" borderId="18" xfId="0" applyNumberFormat="1" applyFont="1" applyBorder="1" applyAlignment="1">
      <alignment horizontal="center" vertical="center" wrapText="1"/>
    </xf>
    <xf numFmtId="44" fontId="2" fillId="3" borderId="1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6" borderId="12" xfId="0" applyFont="1" applyFill="1" applyBorder="1" applyAlignment="1">
      <alignment horizontal="justify" vertical="center" wrapText="1"/>
    </xf>
    <xf numFmtId="0" fontId="4" fillId="6" borderId="10" xfId="0" applyFont="1" applyFill="1" applyBorder="1" applyAlignment="1">
      <alignment horizontal="justify" vertical="center" wrapText="1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1" xfId="2" applyFill="1" applyBorder="1" applyAlignment="1" applyProtection="1">
      <alignment horizontal="center" vertical="center" wrapText="1"/>
      <protection locked="0"/>
    </xf>
    <xf numFmtId="44" fontId="10" fillId="3" borderId="10" xfId="1" applyFont="1" applyFill="1" applyBorder="1" applyAlignment="1" applyProtection="1">
      <alignment vertical="center" wrapText="1"/>
      <protection locked="0"/>
    </xf>
    <xf numFmtId="0" fontId="3" fillId="3" borderId="10" xfId="2" applyFont="1" applyFill="1" applyBorder="1" applyAlignment="1" applyProtection="1">
      <alignment horizontal="center" vertical="center" wrapText="1"/>
      <protection locked="0"/>
    </xf>
    <xf numFmtId="3" fontId="5" fillId="0" borderId="10" xfId="0" applyNumberFormat="1" applyFont="1" applyBorder="1" applyAlignment="1">
      <alignment horizontal="center" vertical="center" wrapText="1"/>
    </xf>
    <xf numFmtId="0" fontId="6" fillId="3" borderId="10" xfId="2" applyFill="1" applyBorder="1" applyAlignment="1" applyProtection="1">
      <alignment horizontal="center" vertical="center" wrapText="1"/>
      <protection locked="0"/>
    </xf>
    <xf numFmtId="0" fontId="9" fillId="3" borderId="11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76E91-49C3-46A4-A774-7ED336D69B78}">
  <dimension ref="A1:H44"/>
  <sheetViews>
    <sheetView tabSelected="1" zoomScale="85" zoomScaleNormal="85" workbookViewId="0">
      <selection activeCell="F2" sqref="F2"/>
    </sheetView>
  </sheetViews>
  <sheetFormatPr defaultColWidth="8.88671875" defaultRowHeight="14.4"/>
  <cols>
    <col min="1" max="1" width="44.5546875" style="2" customWidth="1"/>
    <col min="2" max="2" width="36" style="2" customWidth="1"/>
    <col min="3" max="3" width="37.6640625" style="2" customWidth="1"/>
    <col min="4" max="4" width="12.109375" style="2" customWidth="1"/>
    <col min="5" max="5" width="13" style="2" customWidth="1"/>
    <col min="6" max="6" width="17.44140625" style="2" customWidth="1"/>
    <col min="7" max="7" width="15.33203125" style="2" customWidth="1"/>
    <col min="8" max="8" width="15.6640625" style="2" customWidth="1"/>
    <col min="9" max="16384" width="8.88671875" style="2"/>
  </cols>
  <sheetData>
    <row r="1" spans="1:8" ht="18">
      <c r="A1" s="29" t="s">
        <v>53</v>
      </c>
      <c r="B1" s="29"/>
      <c r="C1" s="29"/>
      <c r="D1" s="29"/>
      <c r="E1" s="29"/>
      <c r="F1" s="29"/>
      <c r="G1" s="29"/>
      <c r="H1" s="29"/>
    </row>
    <row r="2" spans="1:8" ht="15" thickBot="1">
      <c r="A2" s="30"/>
      <c r="B2" s="30"/>
    </row>
    <row r="3" spans="1:8">
      <c r="A3" s="31" t="s">
        <v>0</v>
      </c>
      <c r="B3" s="31" t="s">
        <v>1</v>
      </c>
      <c r="C3" s="33" t="s">
        <v>2</v>
      </c>
      <c r="D3" s="35" t="s">
        <v>3</v>
      </c>
      <c r="E3" s="31" t="s">
        <v>4</v>
      </c>
      <c r="F3" s="35" t="s">
        <v>5</v>
      </c>
      <c r="G3" s="35" t="s">
        <v>6</v>
      </c>
      <c r="H3" s="37" t="s">
        <v>7</v>
      </c>
    </row>
    <row r="4" spans="1:8" ht="15" thickBot="1">
      <c r="A4" s="32"/>
      <c r="B4" s="32"/>
      <c r="C4" s="34"/>
      <c r="D4" s="36"/>
      <c r="E4" s="32"/>
      <c r="F4" s="36"/>
      <c r="G4" s="36"/>
      <c r="H4" s="38"/>
    </row>
    <row r="5" spans="1:8" ht="34.200000000000003" customHeight="1">
      <c r="A5" s="6" t="s">
        <v>24</v>
      </c>
      <c r="B5" s="19"/>
      <c r="C5" s="20"/>
      <c r="D5" s="1" t="s">
        <v>8</v>
      </c>
      <c r="E5" s="1">
        <v>4</v>
      </c>
      <c r="F5" s="21"/>
      <c r="G5" s="4">
        <f>F5*E5*C41/100</f>
        <v>0</v>
      </c>
      <c r="H5" s="5">
        <f t="shared" ref="H5:H38" si="0">F5*E5+G5</f>
        <v>0</v>
      </c>
    </row>
    <row r="6" spans="1:8" ht="36" customHeight="1">
      <c r="A6" s="17" t="s">
        <v>42</v>
      </c>
      <c r="B6" s="19"/>
      <c r="C6" s="24"/>
      <c r="D6" s="1" t="s">
        <v>10</v>
      </c>
      <c r="E6" s="1">
        <v>60</v>
      </c>
      <c r="F6" s="21"/>
      <c r="G6" s="4">
        <f>F6*E6*C41/100</f>
        <v>0</v>
      </c>
      <c r="H6" s="5">
        <f t="shared" si="0"/>
        <v>0</v>
      </c>
    </row>
    <row r="7" spans="1:8" ht="28.95" customHeight="1">
      <c r="A7" s="17" t="s">
        <v>50</v>
      </c>
      <c r="B7" s="19"/>
      <c r="C7" s="25"/>
      <c r="D7" s="1" t="s">
        <v>10</v>
      </c>
      <c r="E7" s="1">
        <v>9</v>
      </c>
      <c r="F7" s="21"/>
      <c r="G7" s="4">
        <f>F7*E7*C41/100</f>
        <v>0</v>
      </c>
      <c r="H7" s="5">
        <f t="shared" si="0"/>
        <v>0</v>
      </c>
    </row>
    <row r="8" spans="1:8" ht="40.950000000000003" customHeight="1">
      <c r="A8" s="17" t="s">
        <v>43</v>
      </c>
      <c r="B8" s="19"/>
      <c r="C8" s="20"/>
      <c r="D8" s="1" t="s">
        <v>9</v>
      </c>
      <c r="E8" s="7">
        <v>15</v>
      </c>
      <c r="F8" s="21"/>
      <c r="G8" s="4">
        <f>F8*E8*C41/100</f>
        <v>0</v>
      </c>
      <c r="H8" s="5">
        <f t="shared" si="0"/>
        <v>0</v>
      </c>
    </row>
    <row r="9" spans="1:8" ht="40.950000000000003" customHeight="1">
      <c r="A9" s="6" t="s">
        <v>45</v>
      </c>
      <c r="B9" s="19"/>
      <c r="C9" s="20"/>
      <c r="D9" s="1" t="s">
        <v>9</v>
      </c>
      <c r="E9" s="7">
        <v>5</v>
      </c>
      <c r="F9" s="21"/>
      <c r="G9" s="4">
        <f>F9*E9*C41/100</f>
        <v>0</v>
      </c>
      <c r="H9" s="5">
        <f t="shared" si="0"/>
        <v>0</v>
      </c>
    </row>
    <row r="10" spans="1:8" ht="40.200000000000003" customHeight="1">
      <c r="A10" s="6" t="s">
        <v>44</v>
      </c>
      <c r="B10" s="19"/>
      <c r="C10" s="20"/>
      <c r="D10" s="1" t="s">
        <v>9</v>
      </c>
      <c r="E10" s="1">
        <v>10</v>
      </c>
      <c r="F10" s="21"/>
      <c r="G10" s="4">
        <f>F10*E10*C41/100</f>
        <v>0</v>
      </c>
      <c r="H10" s="5">
        <f t="shared" si="0"/>
        <v>0</v>
      </c>
    </row>
    <row r="11" spans="1:8" ht="32.4" customHeight="1">
      <c r="A11" s="6" t="s">
        <v>49</v>
      </c>
      <c r="B11" s="19"/>
      <c r="C11" s="20"/>
      <c r="D11" s="1" t="s">
        <v>9</v>
      </c>
      <c r="E11" s="1">
        <v>24</v>
      </c>
      <c r="F11" s="21"/>
      <c r="G11" s="4">
        <f>F11*E11*C41/100</f>
        <v>0</v>
      </c>
      <c r="H11" s="5">
        <f>F11*E11+G11</f>
        <v>0</v>
      </c>
    </row>
    <row r="12" spans="1:8" ht="31.95" customHeight="1">
      <c r="A12" s="6" t="s">
        <v>48</v>
      </c>
      <c r="B12" s="19"/>
      <c r="C12" s="25"/>
      <c r="D12" s="1" t="s">
        <v>8</v>
      </c>
      <c r="E12" s="23">
        <v>3</v>
      </c>
      <c r="F12" s="21"/>
      <c r="G12" s="4">
        <f>F12*E12*C41/100</f>
        <v>0</v>
      </c>
      <c r="H12" s="5">
        <f t="shared" si="0"/>
        <v>0</v>
      </c>
    </row>
    <row r="13" spans="1:8" ht="38.4" customHeight="1">
      <c r="A13" s="6" t="s">
        <v>17</v>
      </c>
      <c r="B13" s="19"/>
      <c r="C13" s="25"/>
      <c r="D13" s="1" t="s">
        <v>8</v>
      </c>
      <c r="E13" s="1">
        <v>8</v>
      </c>
      <c r="F13" s="21"/>
      <c r="G13" s="4">
        <f>F13*E13*C41/100</f>
        <v>0</v>
      </c>
      <c r="H13" s="5">
        <f t="shared" si="0"/>
        <v>0</v>
      </c>
    </row>
    <row r="14" spans="1:8" ht="34.950000000000003" customHeight="1">
      <c r="A14" s="6" t="s">
        <v>27</v>
      </c>
      <c r="B14" s="19"/>
      <c r="C14" s="20"/>
      <c r="D14" s="1" t="s">
        <v>8</v>
      </c>
      <c r="E14" s="1">
        <v>3</v>
      </c>
      <c r="F14" s="21"/>
      <c r="G14" s="4">
        <f>F14*E14*C41/100</f>
        <v>0</v>
      </c>
      <c r="H14" s="5">
        <f t="shared" si="0"/>
        <v>0</v>
      </c>
    </row>
    <row r="15" spans="1:8" ht="37.200000000000003" customHeight="1">
      <c r="A15" s="6" t="s">
        <v>20</v>
      </c>
      <c r="B15" s="19"/>
      <c r="C15" s="20"/>
      <c r="D15" s="1" t="s">
        <v>8</v>
      </c>
      <c r="E15" s="1">
        <v>5</v>
      </c>
      <c r="F15" s="21"/>
      <c r="G15" s="4">
        <f>F15*E15*C41/100</f>
        <v>0</v>
      </c>
      <c r="H15" s="5">
        <f t="shared" si="0"/>
        <v>0</v>
      </c>
    </row>
    <row r="16" spans="1:8" ht="39.6" customHeight="1">
      <c r="A16" s="6" t="s">
        <v>18</v>
      </c>
      <c r="B16" s="19"/>
      <c r="C16" s="20"/>
      <c r="D16" s="1" t="s">
        <v>8</v>
      </c>
      <c r="E16" s="1">
        <v>15</v>
      </c>
      <c r="F16" s="21"/>
      <c r="G16" s="4">
        <f>F16*E16*C41/100</f>
        <v>0</v>
      </c>
      <c r="H16" s="5">
        <f t="shared" si="0"/>
        <v>0</v>
      </c>
    </row>
    <row r="17" spans="1:8" ht="33" customHeight="1">
      <c r="A17" s="6" t="s">
        <v>46</v>
      </c>
      <c r="B17" s="19"/>
      <c r="C17" s="24"/>
      <c r="D17" s="1" t="s">
        <v>10</v>
      </c>
      <c r="E17" s="1">
        <v>4</v>
      </c>
      <c r="F17" s="21"/>
      <c r="G17" s="4">
        <f>F17*E17*C41/100</f>
        <v>0</v>
      </c>
      <c r="H17" s="5">
        <f t="shared" si="0"/>
        <v>0</v>
      </c>
    </row>
    <row r="18" spans="1:8" ht="22.95" customHeight="1">
      <c r="A18" s="6" t="s">
        <v>19</v>
      </c>
      <c r="B18" s="19"/>
      <c r="C18" s="20"/>
      <c r="D18" s="1" t="s">
        <v>10</v>
      </c>
      <c r="E18" s="1">
        <v>2</v>
      </c>
      <c r="F18" s="21"/>
      <c r="G18" s="4">
        <f>F18*E18*C41/100</f>
        <v>0</v>
      </c>
      <c r="H18" s="5">
        <f t="shared" si="0"/>
        <v>0</v>
      </c>
    </row>
    <row r="19" spans="1:8" ht="35.4" customHeight="1">
      <c r="A19" s="6" t="s">
        <v>25</v>
      </c>
      <c r="B19" s="19"/>
      <c r="C19" s="20"/>
      <c r="D19" s="1" t="s">
        <v>10</v>
      </c>
      <c r="E19" s="1">
        <v>1</v>
      </c>
      <c r="F19" s="21"/>
      <c r="G19" s="4">
        <f>F19*E19*C41/100</f>
        <v>0</v>
      </c>
      <c r="H19" s="5">
        <f t="shared" si="0"/>
        <v>0</v>
      </c>
    </row>
    <row r="20" spans="1:8" ht="60" customHeight="1">
      <c r="A20" s="6" t="s">
        <v>35</v>
      </c>
      <c r="B20" s="22"/>
      <c r="C20" s="20"/>
      <c r="D20" s="1" t="s">
        <v>10</v>
      </c>
      <c r="E20" s="1">
        <v>6</v>
      </c>
      <c r="F20" s="21"/>
      <c r="G20" s="4">
        <f>F20*E20*C41/100</f>
        <v>0</v>
      </c>
      <c r="H20" s="5">
        <f t="shared" si="0"/>
        <v>0</v>
      </c>
    </row>
    <row r="21" spans="1:8" ht="36.6" customHeight="1">
      <c r="A21" s="6" t="s">
        <v>52</v>
      </c>
      <c r="B21" s="19"/>
      <c r="C21" s="20"/>
      <c r="D21" s="1" t="s">
        <v>10</v>
      </c>
      <c r="E21" s="1">
        <v>54</v>
      </c>
      <c r="F21" s="21"/>
      <c r="G21" s="4">
        <f>F21*E21*C41/100</f>
        <v>0</v>
      </c>
      <c r="H21" s="5">
        <f t="shared" si="0"/>
        <v>0</v>
      </c>
    </row>
    <row r="22" spans="1:8" ht="29.4" customHeight="1">
      <c r="A22" s="6" t="s">
        <v>26</v>
      </c>
      <c r="B22" s="19"/>
      <c r="C22" s="20"/>
      <c r="D22" s="1" t="s">
        <v>11</v>
      </c>
      <c r="E22" s="1">
        <v>6</v>
      </c>
      <c r="F22" s="21"/>
      <c r="G22" s="4">
        <f>F22*E22*C41/100</f>
        <v>0</v>
      </c>
      <c r="H22" s="5">
        <f t="shared" si="0"/>
        <v>0</v>
      </c>
    </row>
    <row r="23" spans="1:8" ht="30" customHeight="1">
      <c r="A23" s="6" t="s">
        <v>31</v>
      </c>
      <c r="B23" s="19"/>
      <c r="C23" s="20"/>
      <c r="D23" s="1" t="s">
        <v>10</v>
      </c>
      <c r="E23" s="1">
        <v>12</v>
      </c>
      <c r="F23" s="21"/>
      <c r="G23" s="4">
        <f>F23*E23*C41/100</f>
        <v>0</v>
      </c>
      <c r="H23" s="5">
        <f t="shared" si="0"/>
        <v>0</v>
      </c>
    </row>
    <row r="24" spans="1:8" ht="60" customHeight="1">
      <c r="A24" s="6" t="s">
        <v>30</v>
      </c>
      <c r="B24" s="19"/>
      <c r="C24" s="25"/>
      <c r="D24" s="1" t="s">
        <v>8</v>
      </c>
      <c r="E24" s="1">
        <v>4</v>
      </c>
      <c r="F24" s="21"/>
      <c r="G24" s="4">
        <f>F24*E24*C41/100</f>
        <v>0</v>
      </c>
      <c r="H24" s="5">
        <f t="shared" si="0"/>
        <v>0</v>
      </c>
    </row>
    <row r="25" spans="1:8" ht="67.2" customHeight="1">
      <c r="A25" s="6" t="s">
        <v>32</v>
      </c>
      <c r="B25" s="19"/>
      <c r="C25" s="20"/>
      <c r="D25" s="1" t="s">
        <v>10</v>
      </c>
      <c r="E25" s="1">
        <v>8</v>
      </c>
      <c r="F25" s="21"/>
      <c r="G25" s="4">
        <f>F25*E25*C41/100</f>
        <v>0</v>
      </c>
      <c r="H25" s="5">
        <f t="shared" si="0"/>
        <v>0</v>
      </c>
    </row>
    <row r="26" spans="1:8" ht="53.4" customHeight="1">
      <c r="A26" s="6" t="s">
        <v>33</v>
      </c>
      <c r="B26" s="19"/>
      <c r="C26" s="20"/>
      <c r="D26" s="1" t="s">
        <v>10</v>
      </c>
      <c r="E26" s="1">
        <v>2</v>
      </c>
      <c r="F26" s="21"/>
      <c r="G26" s="4">
        <f>F26*E26*C41/100</f>
        <v>0</v>
      </c>
      <c r="H26" s="5">
        <f t="shared" si="0"/>
        <v>0</v>
      </c>
    </row>
    <row r="27" spans="1:8" ht="26.4" customHeight="1">
      <c r="A27" s="6" t="s">
        <v>28</v>
      </c>
      <c r="B27" s="19"/>
      <c r="C27" s="25"/>
      <c r="D27" s="1" t="s">
        <v>10</v>
      </c>
      <c r="E27" s="1">
        <v>2</v>
      </c>
      <c r="F27" s="21"/>
      <c r="G27" s="4">
        <f>F27*E27*C41/100</f>
        <v>0</v>
      </c>
      <c r="H27" s="5">
        <f t="shared" si="0"/>
        <v>0</v>
      </c>
    </row>
    <row r="28" spans="1:8" ht="52.5" customHeight="1">
      <c r="A28" s="6" t="s">
        <v>36</v>
      </c>
      <c r="B28" s="19"/>
      <c r="C28" s="20"/>
      <c r="D28" s="1" t="s">
        <v>10</v>
      </c>
      <c r="E28" s="1">
        <v>4</v>
      </c>
      <c r="F28" s="21"/>
      <c r="G28" s="4">
        <f>F28*E28*C41/100</f>
        <v>0</v>
      </c>
      <c r="H28" s="5">
        <f t="shared" si="0"/>
        <v>0</v>
      </c>
    </row>
    <row r="29" spans="1:8" ht="39" customHeight="1">
      <c r="A29" s="18" t="s">
        <v>34</v>
      </c>
      <c r="B29" s="24"/>
      <c r="C29" s="20"/>
      <c r="D29" s="1" t="s">
        <v>10</v>
      </c>
      <c r="E29" s="1">
        <v>4</v>
      </c>
      <c r="F29" s="21"/>
      <c r="G29" s="4">
        <f>F29*E29*C41/100</f>
        <v>0</v>
      </c>
      <c r="H29" s="5">
        <f t="shared" si="0"/>
        <v>0</v>
      </c>
    </row>
    <row r="30" spans="1:8" ht="51.6" customHeight="1">
      <c r="A30" s="18" t="s">
        <v>37</v>
      </c>
      <c r="B30" s="19"/>
      <c r="C30" s="20"/>
      <c r="D30" s="1" t="s">
        <v>8</v>
      </c>
      <c r="E30" s="1">
        <v>1</v>
      </c>
      <c r="F30" s="21"/>
      <c r="G30" s="4">
        <f>F30*E30*C41/100</f>
        <v>0</v>
      </c>
      <c r="H30" s="5">
        <f t="shared" si="0"/>
        <v>0</v>
      </c>
    </row>
    <row r="31" spans="1:8" ht="18.600000000000001" customHeight="1">
      <c r="A31" s="18" t="s">
        <v>22</v>
      </c>
      <c r="B31" s="19"/>
      <c r="C31" s="20"/>
      <c r="D31" s="1" t="s">
        <v>10</v>
      </c>
      <c r="E31" s="1">
        <v>2</v>
      </c>
      <c r="F31" s="21"/>
      <c r="G31" s="4">
        <f>F31*E31*C41/100</f>
        <v>0</v>
      </c>
      <c r="H31" s="5">
        <f t="shared" si="0"/>
        <v>0</v>
      </c>
    </row>
    <row r="32" spans="1:8" ht="25.2" customHeight="1">
      <c r="A32" s="18" t="s">
        <v>23</v>
      </c>
      <c r="B32" s="19"/>
      <c r="C32" s="20"/>
      <c r="D32" s="1" t="s">
        <v>10</v>
      </c>
      <c r="E32" s="1">
        <v>2</v>
      </c>
      <c r="F32" s="21"/>
      <c r="G32" s="4">
        <f>F32*E32*C41/100</f>
        <v>0</v>
      </c>
      <c r="H32" s="5">
        <f t="shared" si="0"/>
        <v>0</v>
      </c>
    </row>
    <row r="33" spans="1:8" ht="24.6" customHeight="1">
      <c r="A33" s="18" t="s">
        <v>38</v>
      </c>
      <c r="B33" s="19"/>
      <c r="C33" s="20"/>
      <c r="D33" s="1" t="s">
        <v>10</v>
      </c>
      <c r="E33" s="1">
        <v>2</v>
      </c>
      <c r="F33" s="21"/>
      <c r="G33" s="4">
        <f>F33*E33*C41/100</f>
        <v>0</v>
      </c>
      <c r="H33" s="5">
        <f t="shared" si="0"/>
        <v>0</v>
      </c>
    </row>
    <row r="34" spans="1:8" ht="49.2" customHeight="1">
      <c r="A34" s="6" t="s">
        <v>41</v>
      </c>
      <c r="B34" s="19"/>
      <c r="C34" s="25"/>
      <c r="D34" s="1" t="s">
        <v>10</v>
      </c>
      <c r="E34" s="7">
        <v>1</v>
      </c>
      <c r="F34" s="21"/>
      <c r="G34" s="4">
        <f>F34*E34*C41/100</f>
        <v>0</v>
      </c>
      <c r="H34" s="5">
        <f t="shared" si="0"/>
        <v>0</v>
      </c>
    </row>
    <row r="35" spans="1:8" ht="36" customHeight="1">
      <c r="A35" s="6" t="s">
        <v>39</v>
      </c>
      <c r="B35" s="19"/>
      <c r="C35" s="25"/>
      <c r="D35" s="1" t="s">
        <v>10</v>
      </c>
      <c r="E35" s="7">
        <v>2</v>
      </c>
      <c r="F35" s="21"/>
      <c r="G35" s="4">
        <f>F35*E35*C41/100</f>
        <v>0</v>
      </c>
      <c r="H35" s="5">
        <f t="shared" si="0"/>
        <v>0</v>
      </c>
    </row>
    <row r="36" spans="1:8" ht="29.4" customHeight="1">
      <c r="A36" s="6" t="s">
        <v>47</v>
      </c>
      <c r="B36" s="19"/>
      <c r="C36" s="25"/>
      <c r="D36" s="1" t="s">
        <v>10</v>
      </c>
      <c r="E36" s="7">
        <v>1</v>
      </c>
      <c r="F36" s="21"/>
      <c r="G36" s="4">
        <f>F36*E36*C41/100</f>
        <v>0</v>
      </c>
      <c r="H36" s="5">
        <f t="shared" si="0"/>
        <v>0</v>
      </c>
    </row>
    <row r="37" spans="1:8" ht="23.4" customHeight="1">
      <c r="A37" s="6" t="s">
        <v>40</v>
      </c>
      <c r="B37" s="19"/>
      <c r="C37" s="20"/>
      <c r="D37" s="1" t="s">
        <v>10</v>
      </c>
      <c r="E37" s="7">
        <v>3</v>
      </c>
      <c r="F37" s="21"/>
      <c r="G37" s="4">
        <f>F37*E37*C41/100</f>
        <v>0</v>
      </c>
      <c r="H37" s="5">
        <f t="shared" si="0"/>
        <v>0</v>
      </c>
    </row>
    <row r="38" spans="1:8" ht="19.95" customHeight="1">
      <c r="A38" s="6" t="s">
        <v>21</v>
      </c>
      <c r="B38" s="19"/>
      <c r="C38" s="20"/>
      <c r="D38" s="1" t="s">
        <v>10</v>
      </c>
      <c r="E38" s="7">
        <v>3</v>
      </c>
      <c r="F38" s="21"/>
      <c r="G38" s="4">
        <f>F38*E38*C41/100</f>
        <v>0</v>
      </c>
      <c r="H38" s="5">
        <f t="shared" si="0"/>
        <v>0</v>
      </c>
    </row>
    <row r="39" spans="1:8" ht="15" thickBot="1">
      <c r="A39" s="8"/>
      <c r="B39" s="8"/>
      <c r="C39" s="8"/>
      <c r="D39" s="8"/>
      <c r="E39" s="8"/>
      <c r="F39" s="8"/>
      <c r="G39" s="8"/>
      <c r="H39" s="8"/>
    </row>
    <row r="40" spans="1:8" ht="28.8">
      <c r="A40" s="26" t="s">
        <v>51</v>
      </c>
      <c r="B40" s="28"/>
      <c r="C40" s="3" t="s">
        <v>12</v>
      </c>
      <c r="D40" s="8"/>
      <c r="E40" s="8"/>
      <c r="F40" s="9" t="s">
        <v>13</v>
      </c>
      <c r="G40" s="10" t="s">
        <v>14</v>
      </c>
      <c r="H40" s="11" t="s">
        <v>15</v>
      </c>
    </row>
    <row r="41" spans="1:8" ht="33" customHeight="1" thickBot="1">
      <c r="A41" s="26"/>
      <c r="B41" s="28"/>
      <c r="C41" s="12">
        <v>21</v>
      </c>
      <c r="D41" s="8"/>
      <c r="E41" s="8"/>
      <c r="F41" s="13">
        <f>H41-G41</f>
        <v>0</v>
      </c>
      <c r="G41" s="14">
        <f>SUM(G5:G38)</f>
        <v>0</v>
      </c>
      <c r="H41" s="15">
        <f>SUM(H5:H38)</f>
        <v>0</v>
      </c>
    </row>
    <row r="42" spans="1:8" ht="33" customHeight="1">
      <c r="A42" s="26" t="s">
        <v>16</v>
      </c>
      <c r="B42" s="26"/>
      <c r="C42" s="8"/>
      <c r="D42" s="8"/>
      <c r="E42" s="8"/>
      <c r="F42" s="8"/>
      <c r="G42" s="8"/>
      <c r="H42" s="8"/>
    </row>
    <row r="43" spans="1:8" ht="15" customHeight="1">
      <c r="A43" s="26" t="s">
        <v>29</v>
      </c>
      <c r="B43" s="27"/>
      <c r="C43" s="8"/>
      <c r="D43" s="8"/>
      <c r="E43" s="8"/>
      <c r="F43" s="8"/>
      <c r="G43" s="8"/>
      <c r="H43" s="8"/>
    </row>
    <row r="44" spans="1:8" ht="15" customHeight="1">
      <c r="A44" s="16"/>
      <c r="B44" s="16"/>
      <c r="C44" s="8"/>
      <c r="D44" s="8"/>
      <c r="E44" s="8"/>
      <c r="F44" s="8"/>
      <c r="G44" s="8"/>
      <c r="H44" s="8"/>
    </row>
  </sheetData>
  <sheetProtection algorithmName="SHA-512" hashValue="+2vncemEfUCIN+Ii6ZnGvoMNcZLligG6Eluwl3zez9Z4XvUQNtc9/WE/pL1g1AQKuMjLSEhX/DAFknEm6RicAQ==" saltValue="MmL5vRoUFOhxaRGfQnvcjw==" spinCount="100000" sheet="1" objects="1" scenarios="1"/>
  <mergeCells count="13">
    <mergeCell ref="A43:B43"/>
    <mergeCell ref="A40:B41"/>
    <mergeCell ref="A42:B42"/>
    <mergeCell ref="A1:H1"/>
    <mergeCell ref="A2:B2"/>
    <mergeCell ref="A3:A4"/>
    <mergeCell ref="B3:B4"/>
    <mergeCell ref="C3:C4"/>
    <mergeCell ref="D3:D4"/>
    <mergeCell ref="E3:E4"/>
    <mergeCell ref="F3:F4"/>
    <mergeCell ref="G3:G4"/>
    <mergeCell ref="H3:H4"/>
  </mergeCells>
  <phoneticPr fontId="12" type="noConversion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Papík Miroslav</dc:creator>
  <cp:lastModifiedBy>Papík Miroslav</cp:lastModifiedBy>
  <cp:lastPrinted>2025-12-05T12:41:52Z</cp:lastPrinted>
  <dcterms:created xsi:type="dcterms:W3CDTF">2024-01-09T08:45:49Z</dcterms:created>
  <dcterms:modified xsi:type="dcterms:W3CDTF">2026-01-06T14:28:30Z</dcterms:modified>
</cp:coreProperties>
</file>