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prosinec\Zadávací dokumentace\"/>
    </mc:Choice>
  </mc:AlternateContent>
  <xr:revisionPtr revIDLastSave="0" documentId="13_ncr:1_{2D508DF5-D40A-4DB6-81FA-50CD9CBCB89A}" xr6:coauthVersionLast="36" xr6:coauthVersionMax="36" xr10:uidLastSave="{00000000-0000-0000-0000-000000000000}"/>
  <bookViews>
    <workbookView xWindow="0" yWindow="0" windowWidth="21576" windowHeight="8052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Karlovarsko 4." sheetId="37" r:id="rId4"/>
    <sheet name="Sokolovsko 1." sheetId="4" r:id="rId5"/>
    <sheet name="Sokolovsko 2." sheetId="21" r:id="rId6"/>
    <sheet name="Sokolovsko 3." sheetId="31" r:id="rId7"/>
    <sheet name="Sokolovsko 4." sheetId="32" r:id="rId8"/>
    <sheet name="Chebsko 1." sheetId="7" r:id="rId9"/>
    <sheet name="Chebsko 2." sheetId="24" r:id="rId10"/>
    <sheet name="Chebsko 3." sheetId="27" r:id="rId11"/>
    <sheet name="Chebsko 4." sheetId="35" r:id="rId12"/>
    <sheet name="DVMO" sheetId="26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7" l="1"/>
  <c r="J11" i="37"/>
  <c r="I11" i="37" s="1"/>
  <c r="J10" i="37"/>
  <c r="I10" i="37" s="1"/>
  <c r="J9" i="37"/>
  <c r="I9" i="37" s="1"/>
  <c r="J8" i="37"/>
  <c r="I8" i="37" s="1"/>
  <c r="J7" i="37"/>
  <c r="I7" i="37" s="1"/>
  <c r="J6" i="37"/>
  <c r="I6" i="37" s="1"/>
  <c r="J5" i="37"/>
  <c r="I5" i="37" s="1"/>
  <c r="J8" i="26"/>
  <c r="I8" i="26" s="1"/>
  <c r="J7" i="26"/>
  <c r="I7" i="26" s="1"/>
  <c r="J6" i="26"/>
  <c r="I6" i="26" s="1"/>
  <c r="J7" i="35"/>
  <c r="I7" i="35" s="1"/>
  <c r="J7" i="24"/>
  <c r="I7" i="24" s="1"/>
  <c r="J7" i="7"/>
  <c r="I7" i="7" s="1"/>
  <c r="J8" i="7"/>
  <c r="I8" i="7" s="1"/>
  <c r="J7" i="9"/>
  <c r="I7" i="9" s="1"/>
  <c r="J8" i="9"/>
  <c r="I8" i="9" s="1"/>
  <c r="J9" i="9"/>
  <c r="I9" i="9" s="1"/>
  <c r="J10" i="9"/>
  <c r="J8" i="8"/>
  <c r="I8" i="8" s="1"/>
  <c r="J9" i="8"/>
  <c r="I9" i="8" s="1"/>
  <c r="J10" i="8"/>
  <c r="J8" i="1"/>
  <c r="I8" i="1" s="1"/>
  <c r="J9" i="1"/>
  <c r="I9" i="1" s="1"/>
  <c r="J10" i="1"/>
  <c r="I10" i="1" s="1"/>
  <c r="J11" i="1"/>
  <c r="J12" i="37" l="1"/>
  <c r="I12" i="37"/>
  <c r="H11" i="35"/>
  <c r="J10" i="35"/>
  <c r="I10" i="35" s="1"/>
  <c r="J9" i="35"/>
  <c r="I9" i="35" s="1"/>
  <c r="J8" i="35"/>
  <c r="I8" i="35" s="1"/>
  <c r="J6" i="35"/>
  <c r="I6" i="35" s="1"/>
  <c r="J5" i="35"/>
  <c r="J8" i="27"/>
  <c r="I8" i="27" s="1"/>
  <c r="J7" i="27"/>
  <c r="I7" i="27" s="1"/>
  <c r="J9" i="27"/>
  <c r="I9" i="27" s="1"/>
  <c r="J8" i="24"/>
  <c r="I8" i="24" s="1"/>
  <c r="J9" i="24"/>
  <c r="I9" i="24" s="1"/>
  <c r="J10" i="24"/>
  <c r="I10" i="24" s="1"/>
  <c r="J9" i="7"/>
  <c r="I9" i="7" s="1"/>
  <c r="J10" i="7"/>
  <c r="I10" i="7" s="1"/>
  <c r="H10" i="32"/>
  <c r="J9" i="32"/>
  <c r="I9" i="32" s="1"/>
  <c r="J8" i="32"/>
  <c r="I8" i="32" s="1"/>
  <c r="J7" i="32"/>
  <c r="I7" i="32" s="1"/>
  <c r="J6" i="32"/>
  <c r="I6" i="32" s="1"/>
  <c r="J5" i="32"/>
  <c r="H10" i="31"/>
  <c r="J9" i="31"/>
  <c r="I9" i="31" s="1"/>
  <c r="J8" i="31"/>
  <c r="I8" i="31" s="1"/>
  <c r="J7" i="31"/>
  <c r="I7" i="31" s="1"/>
  <c r="J6" i="31"/>
  <c r="I6" i="31" s="1"/>
  <c r="J5" i="31"/>
  <c r="J10" i="21"/>
  <c r="I10" i="21" s="1"/>
  <c r="J11" i="9"/>
  <c r="I11" i="9" s="1"/>
  <c r="J11" i="35" l="1"/>
  <c r="I5" i="35"/>
  <c r="I11" i="35" s="1"/>
  <c r="J10" i="32"/>
  <c r="J10" i="31"/>
  <c r="I5" i="32"/>
  <c r="I10" i="32" s="1"/>
  <c r="I5" i="31"/>
  <c r="I10" i="31" s="1"/>
  <c r="J7" i="21"/>
  <c r="I7" i="21" s="1"/>
  <c r="J8" i="21"/>
  <c r="I8" i="21" s="1"/>
  <c r="J7" i="4"/>
  <c r="I7" i="4" s="1"/>
  <c r="J8" i="4"/>
  <c r="I8" i="4" s="1"/>
  <c r="J9" i="4"/>
  <c r="I9" i="4" s="1"/>
  <c r="H11" i="27"/>
  <c r="J10" i="27"/>
  <c r="I10" i="27" s="1"/>
  <c r="J6" i="27"/>
  <c r="I6" i="27" s="1"/>
  <c r="J5" i="27"/>
  <c r="I5" i="27" s="1"/>
  <c r="I11" i="27" l="1"/>
  <c r="J11" i="27"/>
  <c r="H9" i="26"/>
  <c r="J5" i="26"/>
  <c r="I5" i="26" s="1"/>
  <c r="J9" i="26" l="1"/>
  <c r="I9" i="26"/>
  <c r="H11" i="24" l="1"/>
  <c r="J6" i="24"/>
  <c r="I6" i="24" s="1"/>
  <c r="J5" i="24"/>
  <c r="H11" i="21"/>
  <c r="J9" i="21"/>
  <c r="I9" i="21" s="1"/>
  <c r="J6" i="21"/>
  <c r="I6" i="21" s="1"/>
  <c r="J5" i="21"/>
  <c r="I5" i="21" s="1"/>
  <c r="I10" i="8"/>
  <c r="I11" i="1"/>
  <c r="J11" i="24" l="1"/>
  <c r="J11" i="21"/>
  <c r="I5" i="24"/>
  <c r="I11" i="24" s="1"/>
  <c r="I11" i="21"/>
  <c r="J6" i="7"/>
  <c r="I6" i="7" s="1"/>
  <c r="J11" i="7"/>
  <c r="I11" i="7" s="1"/>
  <c r="H12" i="9" l="1"/>
  <c r="I10" i="9"/>
  <c r="J6" i="9"/>
  <c r="I6" i="9" s="1"/>
  <c r="J5" i="9"/>
  <c r="I5" i="9" s="1"/>
  <c r="H12" i="8"/>
  <c r="J11" i="8"/>
  <c r="I11" i="8" s="1"/>
  <c r="J7" i="8"/>
  <c r="I7" i="8" s="1"/>
  <c r="J6" i="8"/>
  <c r="J5" i="8"/>
  <c r="I5" i="8" s="1"/>
  <c r="J6" i="1"/>
  <c r="I6" i="1" s="1"/>
  <c r="J7" i="1"/>
  <c r="I7" i="1" s="1"/>
  <c r="J6" i="4"/>
  <c r="I6" i="4" s="1"/>
  <c r="J10" i="4"/>
  <c r="I10" i="4" s="1"/>
  <c r="H12" i="7"/>
  <c r="J5" i="7"/>
  <c r="I5" i="7" s="1"/>
  <c r="J12" i="7" l="1"/>
  <c r="I12" i="7"/>
  <c r="J12" i="8"/>
  <c r="I12" i="9"/>
  <c r="J12" i="9"/>
  <c r="I6" i="8"/>
  <c r="I12" i="8" s="1"/>
  <c r="J5" i="1" l="1"/>
  <c r="J5" i="4"/>
  <c r="I5" i="4" l="1"/>
  <c r="I5" i="1"/>
  <c r="J11" i="4" l="1"/>
  <c r="I11" i="4"/>
  <c r="H11" i="4"/>
  <c r="I12" i="1" l="1"/>
  <c r="J12" i="1"/>
  <c r="H12" i="1"/>
</calcChain>
</file>

<file path=xl/sharedStrings.xml><?xml version="1.0" encoding="utf-8"?>
<sst xmlns="http://schemas.openxmlformats.org/spreadsheetml/2006/main" count="314" uniqueCount="98">
  <si>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</si>
  <si>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</si>
  <si>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</si>
  <si>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</si>
  <si>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</si>
  <si>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</si>
  <si>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</si>
  <si>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</si>
  <si>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</si>
  <si>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</si>
  <si>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</si>
  <si>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dětí - prosinec - Část 1 – Karlovarsko 1/4</t>
  </si>
  <si>
    <t>CENOVÁ NABÍDKA - Doprava dětí - prosinec - Část 2 – Karlovarsko 2/4</t>
  </si>
  <si>
    <t>CENOVÁ NABÍDKA - Doprava dětí - prosinec - Část 3 – Karlovarsko 3/4</t>
  </si>
  <si>
    <t>CENOVÁ NABÍDKA - Doprava dětí - prosinec - Část 4 – Karlovarsko 4/4</t>
  </si>
  <si>
    <t>CENOVÁ NABÍDKA - Doprava dětí - prosinec - Část 5 – Sokolovsko 1/4</t>
  </si>
  <si>
    <t>CENOVÁ NABÍDKA - Doprava dětí - prosinec - Část 6 – Sokolovsko 2/4</t>
  </si>
  <si>
    <t>CENOVÁ NABÍDKA - Doprava dětí - prosinec - Část 7 – Sokolovsko 3/4</t>
  </si>
  <si>
    <t>CENOVÁ NABÍDKA - Doprava dětí - prosinec - Část 8 – Sokolovsko 4/4</t>
  </si>
  <si>
    <t>CENOVÁ NABÍDKA - Doprava dětí - prosinec - Část 9 – Chebsko 1/4</t>
  </si>
  <si>
    <t>CENOVÁ NABÍDKA - Doprava dětí - prosinec - Část 10 – Chebsko 2/4</t>
  </si>
  <si>
    <t>CENOVÁ NABÍDKA - Doprava dětí - prosinec - Část 11 – Chebsko 3/4</t>
  </si>
  <si>
    <t>CENOVÁ NABÍDKA - Doprava dětí - prosinec - Část 12 – Chebsko 4/4</t>
  </si>
  <si>
    <t>CENOVÁ NABÍDKA - Doprava dětí - prosinec - Část 13 – Doprava většího množství osob</t>
  </si>
  <si>
    <t xml:space="preserve">Městské divadlo Mariánské Lázně </t>
  </si>
  <si>
    <t>ZŠ a MŠ Útvina, č.p. 153, 364 01 Toužim</t>
  </si>
  <si>
    <t>Hrad Loket</t>
  </si>
  <si>
    <t>ZŠ a MŠ Moudrá Sova, Studentská 312, Karlovy Vary</t>
  </si>
  <si>
    <t xml:space="preserve">Západočeské divadlo v Chebu </t>
  </si>
  <si>
    <r>
      <t xml:space="preserve">Lesní škola Skulina, Svatošská, Karlovy Vary - Doubí </t>
    </r>
    <r>
      <rPr>
        <b/>
        <sz val="14"/>
        <rFont val="Calibri"/>
        <family val="2"/>
        <charset val="238"/>
        <scheme val="minor"/>
      </rPr>
      <t>(odjezd od SOS vesničky)</t>
    </r>
  </si>
  <si>
    <t>Státní zámek Kynžvart</t>
  </si>
  <si>
    <t>1. MŠ Studánka, Krymská 10, 360 01 Karlovy Vary</t>
  </si>
  <si>
    <t xml:space="preserve">ZŠ Nová Role, Školní 232, 362 25 Nová Role </t>
  </si>
  <si>
    <t>Muzeum Karlovy Vary</t>
  </si>
  <si>
    <t>3. ZŠ Chodov, Husova 788, 357 35 Chodov</t>
  </si>
  <si>
    <t>ZŠ Toužim, Plzeňská 395, 364 01 Toužim</t>
  </si>
  <si>
    <t>MŠ Stráž nad Ohří, č. p. 101, 363 01 Stráž nad Ohří</t>
  </si>
  <si>
    <t>Porcelánka Thun Nová Role</t>
  </si>
  <si>
    <t>MŠ Velichov, č.p. 132, 363 01 Ostrov</t>
  </si>
  <si>
    <t>Wlaštovka - Waldorfská ZŠ, Modenská 150, 360 07 Karlovy Vary</t>
  </si>
  <si>
    <t>ZŠ a MŠ Kyselka, Radošov 75, 362 72 Kyselka</t>
  </si>
  <si>
    <t>Karlovarské městské divadlo</t>
  </si>
  <si>
    <r>
      <t>ZŠ a MŠ Bečov nad Teplou, Školní 152, Bečov n. T.,</t>
    </r>
    <r>
      <rPr>
        <b/>
        <sz val="14"/>
        <rFont val="Calibri"/>
        <family val="2"/>
        <charset val="238"/>
        <scheme val="minor"/>
      </rPr>
      <t xml:space="preserve"> (odjezd z náměstí 5. května Bečov nad Teplou  - autobusová zastávka)</t>
    </r>
  </si>
  <si>
    <t>ZŠ a MŠ Kyselka, Radošov 75</t>
  </si>
  <si>
    <t>Muzeum Cheb</t>
  </si>
  <si>
    <t xml:space="preserve">MŠ Sídliště 429, 364 01 Toužim </t>
  </si>
  <si>
    <t>Galerie výtvarného umění v Chebu, p. o. Karlovarského 
kraje</t>
  </si>
  <si>
    <r>
      <t xml:space="preserve">ZŠ Truhlářská 19, 360 17 Karlovy Vary </t>
    </r>
    <r>
      <rPr>
        <b/>
        <sz val="14"/>
        <rFont val="Calibri"/>
        <family val="2"/>
        <charset val="238"/>
        <scheme val="minor"/>
      </rPr>
      <t>(odjezd od pavilonu II. stupně)</t>
    </r>
  </si>
  <si>
    <t>ZŠ Plzeňská 395, 364 01 Toužim</t>
  </si>
  <si>
    <t>ZŠ Mozartova 7, 360 01 Karlovy Vary</t>
  </si>
  <si>
    <t>ZŠ a ZUŠ Žlutice, Poděbradova 307, 364 52 Žlutice</t>
  </si>
  <si>
    <t>Dům kultury Ostrov</t>
  </si>
  <si>
    <t>MŠ Merklín, č. p. 86, 362 34 Merklín</t>
  </si>
  <si>
    <t>MŠ Jakubov., č. p. 93, Jakubov (Ostrov)</t>
  </si>
  <si>
    <t>Klášter premonstrátů Teplá</t>
  </si>
  <si>
    <t>MŠ Bochov, Zahradní 315, 364 17 Bochov</t>
  </si>
  <si>
    <t>ZŠ Školní 232, 362 25 Nová Role</t>
  </si>
  <si>
    <t>Městské kulturní středisko Kynšperk nad Ohří</t>
  </si>
  <si>
    <t>ZŠ a MŠ Libavské Údolí, č. p. 109, 357 51 Libavské Údolí</t>
  </si>
  <si>
    <t>ZŠ a MŠ Krajková, Komenského 22, 357 08 Krajková</t>
  </si>
  <si>
    <t>ZŠ Kraslice, Dukelská 1122, 358 01 Kraslice</t>
  </si>
  <si>
    <t>Škola Vila, Rooseveltova 254, 356 01 Sokolov</t>
  </si>
  <si>
    <t>ZŠ Sokolov, Křižíkova 1916, 356 01 Sokolov</t>
  </si>
  <si>
    <t>ZŠ a MŠ Svatava, Pohraniční stráže 81, 357 03 Svatava</t>
  </si>
  <si>
    <t>Kino Admira, Březová u Sokolova</t>
  </si>
  <si>
    <t>MŠ Šabina, č. p. 80, 356 01 Sokolov</t>
  </si>
  <si>
    <t>ZŠ Nádražní 683, 357 31 Horní Slavkov</t>
  </si>
  <si>
    <t>ZŠ Královské Poříčí, Dlouhá 63, Královské Poříčí</t>
  </si>
  <si>
    <t xml:space="preserve">ZŠ Lomnice, Školní </t>
  </si>
  <si>
    <t>ZŠ Švabinského1702, 356 01 Sokolov</t>
  </si>
  <si>
    <t>ZŠ a MŠ Rovná 35, 356 01 Sokolov</t>
  </si>
  <si>
    <t>SOA Sokolov, Hornická 1569, 356 01 Sokolov</t>
  </si>
  <si>
    <t>ZŠ Havlíčkova 1717, 358 01 Kraslice</t>
  </si>
  <si>
    <t>ŠMP Mánesova, Mánesova 1672, 356 01 Sokolov</t>
  </si>
  <si>
    <t>MŠ Vrchlického 80, 356 01 Sokolov</t>
  </si>
  <si>
    <t>MŠ Krásná, č. p. 280, 352 01 Aš</t>
  </si>
  <si>
    <t>ZŠ Úšovice, Školní náměstí 472, 353 01 Mariánské Lázně</t>
  </si>
  <si>
    <t>MŠ Okrouhlá, č. p. 7, 350 02 Cheb</t>
  </si>
  <si>
    <t>ZŠ Jih Mariánské Lázně, Komenského 459, 353 01 Mariánské Lázně</t>
  </si>
  <si>
    <t>MŠ Trstěnice, č.p. 104, 353 01 Mariánské Lázně</t>
  </si>
  <si>
    <t>MŠ Velká Hleďsebe. Tyršova 315, 353 01 Mariánské Lázně</t>
  </si>
  <si>
    <t>ZŠ a MŠ Stará Voda, č. p. 125, 353 01 Mariánské Lázně</t>
  </si>
  <si>
    <t>ZŠ Luby, Masarykova 195, Luby</t>
  </si>
  <si>
    <t>ZŠ Hlávkova, Hlávkova 26, 352 01 Aš</t>
  </si>
  <si>
    <t>ZUŠ Kostelní 42, 352 01 Aš</t>
  </si>
  <si>
    <t>ZŠ a MŠ Hazlov 119, Hazlov</t>
  </si>
  <si>
    <t>ZŠ a MŠ Libá 225, 351 31 Libá</t>
  </si>
  <si>
    <r>
      <t xml:space="preserve">Gymnázium Aš, Hlavní 106, 352 01 Aš </t>
    </r>
    <r>
      <rPr>
        <b/>
        <sz val="14"/>
        <rFont val="Calibri"/>
        <family val="2"/>
        <charset val="238"/>
        <scheme val="minor"/>
      </rPr>
      <t>(odjezd od Lidového domu)</t>
    </r>
  </si>
  <si>
    <t xml:space="preserve">ZŠ a LMŠ Čtyřlístek, Poštovní 160/17, Mariánské Lázně </t>
  </si>
  <si>
    <t>Waldorfská ZŠ a MŠ Cheb, Divadelní náměstí 554, 350 02 Cheb</t>
  </si>
  <si>
    <r>
      <t xml:space="preserve">MŠ Luby, Tovární 743, 351 37 Luby </t>
    </r>
    <r>
      <rPr>
        <b/>
        <sz val="14"/>
        <rFont val="Calibri"/>
        <family val="2"/>
        <charset val="238"/>
        <scheme val="minor"/>
      </rPr>
      <t>(odjezd od hasičské zbrojnice)</t>
    </r>
  </si>
  <si>
    <t>Městské kulturní centrum Luby</t>
  </si>
  <si>
    <t>ZŠ a MŠ Nový Kostel, č. p. 3, 351 34 Nový Kostel</t>
  </si>
  <si>
    <t>5. ZŠ Cheb, Matěje Kopeckého 1, Cheb</t>
  </si>
  <si>
    <t>ZŠ a MŠ Tři Sekery, č. p. 79</t>
  </si>
  <si>
    <t>ZŠ Nejdek, náměstí Karla IV. 423, 362 21 Nejdek</t>
  </si>
  <si>
    <r>
      <t>ZŠ Bochov, Okružní 367, 364 71 Bochov</t>
    </r>
    <r>
      <rPr>
        <b/>
        <sz val="14"/>
        <rFont val="Calibri"/>
        <family val="2"/>
        <charset val="238"/>
        <scheme val="minor"/>
      </rPr>
      <t xml:space="preserve"> (odjezd z náměstí)</t>
    </r>
  </si>
  <si>
    <t>ZŠ a MŠ Ostrov, Myslbekova 996, 363 01 Ostrov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</si>
</sst>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14" fontId="9" fillId="7" borderId="7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9" fillId="7" borderId="6" xfId="0" applyNumberFormat="1" applyFont="1" applyFill="1" applyBorder="1" applyAlignment="1">
      <alignment horizontal="center" vertical="center" wrapText="1"/>
    </xf>
    <xf numFmtId="20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14" fontId="9" fillId="7" borderId="8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4" fontId="9" fillId="8" borderId="7" xfId="0" applyNumberFormat="1" applyFont="1" applyFill="1" applyBorder="1" applyAlignment="1">
      <alignment horizontal="center" vertical="center" wrapText="1"/>
    </xf>
    <xf numFmtId="20" fontId="9" fillId="8" borderId="1" xfId="0" applyNumberFormat="1" applyFont="1" applyFill="1" applyBorder="1" applyAlignment="1">
      <alignment horizontal="center" vertical="center" wrapText="1"/>
    </xf>
    <xf numFmtId="14" fontId="9" fillId="8" borderId="8" xfId="0" applyNumberFormat="1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14" fontId="9" fillId="8" borderId="6" xfId="0" applyNumberFormat="1" applyFont="1" applyFill="1" applyBorder="1" applyAlignment="1">
      <alignment horizontal="center" vertical="center" wrapText="1"/>
    </xf>
    <xf numFmtId="20" fontId="9" fillId="8" borderId="3" xfId="0" applyNumberFormat="1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20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20" fontId="8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20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4" fontId="9" fillId="6" borderId="6" xfId="0" applyNumberFormat="1" applyFont="1" applyFill="1" applyBorder="1" applyAlignment="1">
      <alignment horizontal="center" vertical="center" wrapText="1"/>
    </xf>
    <xf numFmtId="20" fontId="9" fillId="6" borderId="3" xfId="0" applyNumberFormat="1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14" fontId="8" fillId="8" borderId="6" xfId="0" applyNumberFormat="1" applyFont="1" applyFill="1" applyBorder="1" applyAlignment="1">
      <alignment horizontal="center" vertical="center" wrapText="1"/>
    </xf>
    <xf numFmtId="20" fontId="8" fillId="8" borderId="3" xfId="0" applyNumberFormat="1" applyFont="1" applyFill="1" applyBorder="1" applyAlignment="1">
      <alignment horizontal="center" vertical="center" wrapText="1"/>
    </xf>
    <xf numFmtId="14" fontId="8" fillId="8" borderId="3" xfId="0" applyNumberFormat="1" applyFont="1" applyFill="1" applyBorder="1" applyAlignment="1">
      <alignment horizontal="center" vertical="center" wrapText="1"/>
    </xf>
    <xf numFmtId="14" fontId="8" fillId="8" borderId="19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20" fontId="9" fillId="8" borderId="9" xfId="0" applyNumberFormat="1" applyFont="1" applyFill="1" applyBorder="1" applyAlignment="1">
      <alignment horizontal="center" vertical="center" wrapText="1"/>
    </xf>
    <xf numFmtId="164" fontId="10" fillId="5" borderId="6" xfId="3" applyNumberFormat="1" applyFont="1" applyFill="1" applyBorder="1" applyAlignment="1" applyProtection="1">
      <alignment horizontal="center" vertical="center" wrapText="1"/>
      <protection locked="0"/>
    </xf>
    <xf numFmtId="164" fontId="10" fillId="5" borderId="7" xfId="3" applyNumberFormat="1" applyFont="1" applyFill="1" applyBorder="1" applyAlignment="1" applyProtection="1">
      <alignment horizontal="center" vertical="center" wrapText="1"/>
      <protection locked="0"/>
    </xf>
    <xf numFmtId="164" fontId="10" fillId="5" borderId="8" xfId="3" applyNumberFormat="1" applyFont="1" applyFill="1" applyBorder="1" applyAlignment="1" applyProtection="1">
      <alignment horizontal="center" vertical="center" wrapText="1"/>
      <protection locked="0"/>
    </xf>
    <xf numFmtId="20" fontId="9" fillId="2" borderId="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3" xfId="0" applyNumberFormat="1" applyFont="1" applyFill="1" applyBorder="1" applyAlignment="1">
      <alignment horizontal="center" vertical="center" wrapText="1"/>
    </xf>
    <xf numFmtId="164" fontId="2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>
      <alignment horizontal="center" vertical="center" wrapText="1"/>
    </xf>
    <xf numFmtId="20" fontId="9" fillId="7" borderId="9" xfId="0" applyNumberFormat="1" applyFont="1" applyFill="1" applyBorder="1" applyAlignment="1">
      <alignment horizontal="center" vertical="center" wrapText="1"/>
    </xf>
  </cellXfs>
  <cellStyles count="4">
    <cellStyle name="Čárka" xfId="3" builtinId="3"/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17"/>
  <sheetViews>
    <sheetView tabSelected="1"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11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57">
        <v>45992</v>
      </c>
      <c r="C5" s="58">
        <v>0.38541666666666669</v>
      </c>
      <c r="D5" s="58">
        <v>0.46875</v>
      </c>
      <c r="E5" s="30">
        <v>46</v>
      </c>
      <c r="F5" s="59" t="s">
        <v>24</v>
      </c>
      <c r="G5" s="60" t="s">
        <v>25</v>
      </c>
      <c r="H5" s="75"/>
      <c r="I5" s="10">
        <f>J5-H5</f>
        <v>0</v>
      </c>
      <c r="J5" s="11">
        <f>H5*1.12</f>
        <v>0</v>
      </c>
    </row>
    <row r="6" spans="2:10" ht="36" x14ac:dyDescent="0.3">
      <c r="B6" s="32">
        <v>45993</v>
      </c>
      <c r="C6" s="33">
        <v>0.3125</v>
      </c>
      <c r="D6" s="33">
        <v>0.40972222222222227</v>
      </c>
      <c r="E6" s="31">
        <v>37</v>
      </c>
      <c r="F6" s="31" t="s">
        <v>28</v>
      </c>
      <c r="G6" s="54" t="s">
        <v>32</v>
      </c>
      <c r="H6" s="76"/>
      <c r="I6" s="8">
        <f t="shared" ref="I6:I11" si="0">J6-H6</f>
        <v>0</v>
      </c>
      <c r="J6" s="9">
        <f t="shared" ref="J6:J11" si="1">H6*1.12</f>
        <v>0</v>
      </c>
    </row>
    <row r="7" spans="2:10" ht="36" x14ac:dyDescent="0.3">
      <c r="B7" s="32">
        <v>45994</v>
      </c>
      <c r="C7" s="33">
        <v>0.33333333333333331</v>
      </c>
      <c r="D7" s="33">
        <v>0.5</v>
      </c>
      <c r="E7" s="31">
        <v>22</v>
      </c>
      <c r="F7" s="31" t="s">
        <v>37</v>
      </c>
      <c r="G7" s="54" t="s">
        <v>38</v>
      </c>
      <c r="H7" s="76"/>
      <c r="I7" s="8">
        <f t="shared" si="0"/>
        <v>0</v>
      </c>
      <c r="J7" s="9">
        <f t="shared" si="1"/>
        <v>0</v>
      </c>
    </row>
    <row r="8" spans="2:10" ht="72" x14ac:dyDescent="0.3">
      <c r="B8" s="32">
        <v>45999</v>
      </c>
      <c r="C8" s="33">
        <v>0.33333333333333331</v>
      </c>
      <c r="D8" s="33">
        <v>0.4236111111111111</v>
      </c>
      <c r="E8" s="31">
        <v>57</v>
      </c>
      <c r="F8" s="31" t="s">
        <v>41</v>
      </c>
      <c r="G8" s="54" t="s">
        <v>42</v>
      </c>
      <c r="H8" s="76"/>
      <c r="I8" s="8">
        <f t="shared" si="0"/>
        <v>0</v>
      </c>
      <c r="J8" s="9">
        <f t="shared" si="1"/>
        <v>0</v>
      </c>
    </row>
    <row r="9" spans="2:10" ht="36" x14ac:dyDescent="0.3">
      <c r="B9" s="32">
        <v>46000</v>
      </c>
      <c r="C9" s="33">
        <v>0.375</v>
      </c>
      <c r="D9" s="33">
        <v>0.5</v>
      </c>
      <c r="E9" s="31">
        <v>52</v>
      </c>
      <c r="F9" s="31" t="s">
        <v>30</v>
      </c>
      <c r="G9" s="54" t="s">
        <v>31</v>
      </c>
      <c r="H9" s="76"/>
      <c r="I9" s="8">
        <f t="shared" si="0"/>
        <v>0</v>
      </c>
      <c r="J9" s="9">
        <f t="shared" si="1"/>
        <v>0</v>
      </c>
    </row>
    <row r="10" spans="2:10" ht="36" x14ac:dyDescent="0.3">
      <c r="B10" s="32">
        <v>46001</v>
      </c>
      <c r="C10" s="33">
        <v>0.35416666666666669</v>
      </c>
      <c r="D10" s="33">
        <v>0.47916666666666669</v>
      </c>
      <c r="E10" s="31">
        <v>43</v>
      </c>
      <c r="F10" s="31" t="s">
        <v>28</v>
      </c>
      <c r="G10" s="54" t="s">
        <v>50</v>
      </c>
      <c r="H10" s="76"/>
      <c r="I10" s="8">
        <f t="shared" si="0"/>
        <v>0</v>
      </c>
      <c r="J10" s="9">
        <f t="shared" si="1"/>
        <v>0</v>
      </c>
    </row>
    <row r="11" spans="2:10" ht="36.6" thickBot="1" x14ac:dyDescent="0.35">
      <c r="B11" s="34">
        <v>46002</v>
      </c>
      <c r="C11" s="74">
        <v>0.33333333333333331</v>
      </c>
      <c r="D11" s="74">
        <v>0.42708333333333331</v>
      </c>
      <c r="E11" s="35">
        <v>46</v>
      </c>
      <c r="F11" s="35" t="s">
        <v>30</v>
      </c>
      <c r="G11" s="56" t="s">
        <v>25</v>
      </c>
      <c r="H11" s="77"/>
      <c r="I11" s="16">
        <f t="shared" si="0"/>
        <v>0</v>
      </c>
      <c r="J11" s="15">
        <f t="shared" si="1"/>
        <v>0</v>
      </c>
    </row>
    <row r="12" spans="2:10" ht="45.75" customHeight="1" thickBot="1" x14ac:dyDescent="0.35">
      <c r="B12" s="72" t="s">
        <v>7</v>
      </c>
      <c r="C12" s="73"/>
      <c r="D12" s="73"/>
      <c r="E12" s="73"/>
      <c r="F12" s="73"/>
      <c r="G12" s="73"/>
      <c r="H12" s="12">
        <f>SUM(H5:H11)</f>
        <v>0</v>
      </c>
      <c r="I12" s="12">
        <f>SUM(I5:I11)</f>
        <v>0</v>
      </c>
      <c r="J12" s="12">
        <f>SUM(J5:J11)</f>
        <v>0</v>
      </c>
    </row>
    <row r="17" spans="7:7" x14ac:dyDescent="0.3">
      <c r="G17"/>
    </row>
  </sheetData>
  <sheetProtection algorithmName="SHA-512" hashValue="pQK6tNYZsk5RLW6XWZVz2MShNmLCGa1m0cdp+6uY4m9RFw5+VFOWwXsRlRPaW0OIptpbWdJW74AshTix0dqnOQ==" saltValue="lpqkIjVOqKZBo04oao8CE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39F3-DD83-4BD4-B9F1-AC295A5DE805}">
  <sheetPr>
    <tabColor theme="9" tint="0.59999389629810485"/>
  </sheetPr>
  <dimension ref="B1:J11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20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52">
        <v>45992</v>
      </c>
      <c r="C5" s="53">
        <v>0.33333333333333331</v>
      </c>
      <c r="D5" s="53">
        <v>0.52083333333333337</v>
      </c>
      <c r="E5" s="48">
        <v>27</v>
      </c>
      <c r="F5" s="48" t="s">
        <v>54</v>
      </c>
      <c r="G5" s="65" t="s">
        <v>76</v>
      </c>
      <c r="H5" s="75"/>
      <c r="I5" s="10">
        <f t="shared" ref="I5:I10" si="0">J5-H5</f>
        <v>0</v>
      </c>
      <c r="J5" s="11">
        <f t="shared" ref="J5:J10" si="1">H5*1.12</f>
        <v>0</v>
      </c>
    </row>
    <row r="6" spans="2:10" ht="36" x14ac:dyDescent="0.3">
      <c r="B6" s="45">
        <v>45993</v>
      </c>
      <c r="C6" s="46">
        <v>0.41666666666666669</v>
      </c>
      <c r="D6" s="46">
        <v>0.60416666666666663</v>
      </c>
      <c r="E6" s="44">
        <v>25</v>
      </c>
      <c r="F6" s="79" t="s">
        <v>24</v>
      </c>
      <c r="G6" s="64" t="s">
        <v>79</v>
      </c>
      <c r="H6" s="76"/>
      <c r="I6" s="13">
        <f t="shared" si="0"/>
        <v>0</v>
      </c>
      <c r="J6" s="20">
        <f t="shared" si="1"/>
        <v>0</v>
      </c>
    </row>
    <row r="7" spans="2:10" ht="21" x14ac:dyDescent="0.3">
      <c r="B7" s="45">
        <v>45993</v>
      </c>
      <c r="C7" s="46">
        <v>0.40625</v>
      </c>
      <c r="D7" s="46">
        <v>0.49305555555555558</v>
      </c>
      <c r="E7" s="44">
        <v>28</v>
      </c>
      <c r="F7" s="44" t="s">
        <v>28</v>
      </c>
      <c r="G7" s="64" t="s">
        <v>83</v>
      </c>
      <c r="H7" s="76"/>
      <c r="I7" s="13">
        <f t="shared" si="0"/>
        <v>0</v>
      </c>
      <c r="J7" s="20">
        <f t="shared" si="1"/>
        <v>0</v>
      </c>
    </row>
    <row r="8" spans="2:10" ht="36" x14ac:dyDescent="0.3">
      <c r="B8" s="45">
        <v>45995</v>
      </c>
      <c r="C8" s="46">
        <v>0.38541666666666669</v>
      </c>
      <c r="D8" s="46">
        <v>0.47916666666666669</v>
      </c>
      <c r="E8" s="44">
        <v>56</v>
      </c>
      <c r="F8" s="44" t="s">
        <v>28</v>
      </c>
      <c r="G8" s="64" t="s">
        <v>87</v>
      </c>
      <c r="H8" s="76"/>
      <c r="I8" s="13">
        <f t="shared" si="0"/>
        <v>0</v>
      </c>
      <c r="J8" s="20">
        <f t="shared" si="1"/>
        <v>0</v>
      </c>
    </row>
    <row r="9" spans="2:10" ht="36" x14ac:dyDescent="0.3">
      <c r="B9" s="45">
        <v>45999</v>
      </c>
      <c r="C9" s="46">
        <v>0.33333333333333331</v>
      </c>
      <c r="D9" s="46">
        <v>0.52083333333333337</v>
      </c>
      <c r="E9" s="44">
        <v>47</v>
      </c>
      <c r="F9" s="44" t="s">
        <v>54</v>
      </c>
      <c r="G9" s="64" t="s">
        <v>76</v>
      </c>
      <c r="H9" s="76"/>
      <c r="I9" s="13">
        <f t="shared" si="0"/>
        <v>0</v>
      </c>
      <c r="J9" s="20">
        <f t="shared" si="1"/>
        <v>0</v>
      </c>
    </row>
    <row r="10" spans="2:10" ht="21.6" thickBot="1" x14ac:dyDescent="0.35">
      <c r="B10" s="49">
        <v>46006</v>
      </c>
      <c r="C10" s="50">
        <v>0.33333333333333331</v>
      </c>
      <c r="D10" s="50">
        <v>0.47916666666666669</v>
      </c>
      <c r="E10" s="51">
        <v>40</v>
      </c>
      <c r="F10" s="51" t="s">
        <v>26</v>
      </c>
      <c r="G10" s="66" t="s">
        <v>84</v>
      </c>
      <c r="H10" s="77"/>
      <c r="I10" s="14">
        <f t="shared" si="0"/>
        <v>0</v>
      </c>
      <c r="J10" s="21">
        <f t="shared" si="1"/>
        <v>0</v>
      </c>
    </row>
    <row r="11" spans="2:10" ht="45.75" customHeight="1" thickBot="1" x14ac:dyDescent="0.35">
      <c r="B11" s="72" t="s">
        <v>7</v>
      </c>
      <c r="C11" s="73"/>
      <c r="D11" s="73"/>
      <c r="E11" s="73"/>
      <c r="F11" s="73"/>
      <c r="G11" s="73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jbfQRPBH+xqM23wAmOjg2NZ3lzdkSMaxt4A1VQ/JSy48DNKR3kykv2AC0rkg9AbkyxgQ/ZCwCRKzhSntn978Zw==" saltValue="qQrqW984n5qnZjDlbmF5TA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FF4E-3F47-4EE9-8518-69D158D653F0}">
  <sheetPr>
    <tabColor theme="9" tint="0.39997558519241921"/>
  </sheetPr>
  <dimension ref="B1:J11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21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0.75" customHeight="1" x14ac:dyDescent="0.3">
      <c r="B5" s="19">
        <v>45993</v>
      </c>
      <c r="C5" s="47">
        <v>0.3125</v>
      </c>
      <c r="D5" s="47">
        <v>0.39583333333333331</v>
      </c>
      <c r="E5" s="67">
        <v>18</v>
      </c>
      <c r="F5" s="67" t="s">
        <v>24</v>
      </c>
      <c r="G5" s="68" t="s">
        <v>77</v>
      </c>
      <c r="H5" s="81"/>
      <c r="I5" s="10">
        <f t="shared" ref="I5:I10" si="0">J5-H5</f>
        <v>0</v>
      </c>
      <c r="J5" s="11">
        <f t="shared" ref="J5:J10" si="1">H5*1.12</f>
        <v>0</v>
      </c>
    </row>
    <row r="6" spans="2:10" ht="36" x14ac:dyDescent="0.3">
      <c r="B6" s="45">
        <v>45993</v>
      </c>
      <c r="C6" s="46">
        <v>0.33333333333333331</v>
      </c>
      <c r="D6" s="46">
        <v>0.42708333333333331</v>
      </c>
      <c r="E6" s="44">
        <v>49</v>
      </c>
      <c r="F6" s="79" t="s">
        <v>24</v>
      </c>
      <c r="G6" s="64" t="s">
        <v>80</v>
      </c>
      <c r="H6" s="76"/>
      <c r="I6" s="13">
        <f t="shared" si="0"/>
        <v>0</v>
      </c>
      <c r="J6" s="20">
        <f t="shared" si="1"/>
        <v>0</v>
      </c>
    </row>
    <row r="7" spans="2:10" ht="21" x14ac:dyDescent="0.3">
      <c r="B7" s="45">
        <v>45993</v>
      </c>
      <c r="C7" s="46">
        <v>0.33333333333333331</v>
      </c>
      <c r="D7" s="46">
        <v>0.47916666666666669</v>
      </c>
      <c r="E7" s="44">
        <v>44</v>
      </c>
      <c r="F7" s="44" t="s">
        <v>26</v>
      </c>
      <c r="G7" s="64" t="s">
        <v>84</v>
      </c>
      <c r="H7" s="76"/>
      <c r="I7" s="13">
        <f t="shared" si="0"/>
        <v>0</v>
      </c>
      <c r="J7" s="20">
        <f t="shared" si="1"/>
        <v>0</v>
      </c>
    </row>
    <row r="8" spans="2:10" ht="36" x14ac:dyDescent="0.3">
      <c r="B8" s="45">
        <v>45996</v>
      </c>
      <c r="C8" s="46">
        <v>0.34722222222222227</v>
      </c>
      <c r="D8" s="46">
        <v>0.47916666666666669</v>
      </c>
      <c r="E8" s="44">
        <v>63</v>
      </c>
      <c r="F8" s="44" t="s">
        <v>30</v>
      </c>
      <c r="G8" s="64" t="s">
        <v>88</v>
      </c>
      <c r="H8" s="76"/>
      <c r="I8" s="13">
        <f t="shared" si="0"/>
        <v>0</v>
      </c>
      <c r="J8" s="20">
        <f t="shared" si="1"/>
        <v>0</v>
      </c>
    </row>
    <row r="9" spans="2:10" ht="36" x14ac:dyDescent="0.3">
      <c r="B9" s="45">
        <v>46000</v>
      </c>
      <c r="C9" s="46">
        <v>0.35416666666666669</v>
      </c>
      <c r="D9" s="46">
        <v>0.45833333333333331</v>
      </c>
      <c r="E9" s="44">
        <v>27</v>
      </c>
      <c r="F9" s="44" t="s">
        <v>30</v>
      </c>
      <c r="G9" s="64" t="s">
        <v>79</v>
      </c>
      <c r="H9" s="76"/>
      <c r="I9" s="13">
        <f t="shared" si="0"/>
        <v>0</v>
      </c>
      <c r="J9" s="20">
        <f t="shared" si="1"/>
        <v>0</v>
      </c>
    </row>
    <row r="10" spans="2:10" ht="36.6" thickBot="1" x14ac:dyDescent="0.35">
      <c r="B10" s="49">
        <v>46009</v>
      </c>
      <c r="C10" s="50">
        <v>0.33333333333333331</v>
      </c>
      <c r="D10" s="50">
        <v>0.5</v>
      </c>
      <c r="E10" s="51">
        <v>48</v>
      </c>
      <c r="F10" s="51" t="s">
        <v>26</v>
      </c>
      <c r="G10" s="66" t="s">
        <v>76</v>
      </c>
      <c r="H10" s="77"/>
      <c r="I10" s="14">
        <f t="shared" si="0"/>
        <v>0</v>
      </c>
      <c r="J10" s="21">
        <f t="shared" si="1"/>
        <v>0</v>
      </c>
    </row>
    <row r="11" spans="2:10" ht="45.75" customHeight="1" thickBot="1" x14ac:dyDescent="0.35">
      <c r="B11" s="72" t="s">
        <v>7</v>
      </c>
      <c r="C11" s="73"/>
      <c r="D11" s="73"/>
      <c r="E11" s="73"/>
      <c r="F11" s="73"/>
      <c r="G11" s="73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MipnG7UIxEcPU3QnYeMLJ5H6/R/GCwRPHkZXTJpiEWwsWrFS5CY+5OSeL+ZyNTAUG0aL8eNStSrinSNJz8MWYQ==" saltValue="HQ+GTsKoouM04vqLGZeaTg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4809-99EB-4B83-846F-A1D2EE72861C}">
  <sheetPr>
    <tabColor theme="9"/>
  </sheetPr>
  <dimension ref="B1:J11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22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4" x14ac:dyDescent="0.3">
      <c r="B5" s="52">
        <v>45993</v>
      </c>
      <c r="C5" s="53">
        <v>0.375</v>
      </c>
      <c r="D5" s="53">
        <v>0.48958333333333331</v>
      </c>
      <c r="E5" s="48">
        <v>49</v>
      </c>
      <c r="F5" s="48" t="s">
        <v>28</v>
      </c>
      <c r="G5" s="65" t="s">
        <v>78</v>
      </c>
      <c r="H5" s="75"/>
      <c r="I5" s="10">
        <f t="shared" ref="I5:I10" si="0">J5-H5</f>
        <v>0</v>
      </c>
      <c r="J5" s="11">
        <f t="shared" ref="J5:J10" si="1">H5*1.12</f>
        <v>0</v>
      </c>
    </row>
    <row r="6" spans="2:10" ht="36" x14ac:dyDescent="0.3">
      <c r="B6" s="45">
        <v>45993</v>
      </c>
      <c r="C6" s="46">
        <v>0.3125</v>
      </c>
      <c r="D6" s="46">
        <v>0.4375</v>
      </c>
      <c r="E6" s="44">
        <v>29</v>
      </c>
      <c r="F6" s="79" t="s">
        <v>24</v>
      </c>
      <c r="G6" s="64" t="s">
        <v>81</v>
      </c>
      <c r="H6" s="76"/>
      <c r="I6" s="13">
        <f t="shared" si="0"/>
        <v>0</v>
      </c>
      <c r="J6" s="20">
        <f t="shared" si="1"/>
        <v>0</v>
      </c>
    </row>
    <row r="7" spans="2:10" ht="21" x14ac:dyDescent="0.3">
      <c r="B7" s="45">
        <v>45994</v>
      </c>
      <c r="C7" s="46">
        <v>0.33333333333333331</v>
      </c>
      <c r="D7" s="46">
        <v>0.47916666666666669</v>
      </c>
      <c r="E7" s="44">
        <v>22</v>
      </c>
      <c r="F7" s="44" t="s">
        <v>26</v>
      </c>
      <c r="G7" s="64" t="s">
        <v>85</v>
      </c>
      <c r="H7" s="76"/>
      <c r="I7" s="13">
        <f t="shared" si="0"/>
        <v>0</v>
      </c>
      <c r="J7" s="20">
        <f t="shared" si="1"/>
        <v>0</v>
      </c>
    </row>
    <row r="8" spans="2:10" ht="21" x14ac:dyDescent="0.3">
      <c r="B8" s="45">
        <v>45996</v>
      </c>
      <c r="C8" s="46">
        <v>0.33333333333333331</v>
      </c>
      <c r="D8" s="46">
        <v>0.47916666666666669</v>
      </c>
      <c r="E8" s="44">
        <v>24</v>
      </c>
      <c r="F8" s="44" t="s">
        <v>26</v>
      </c>
      <c r="G8" s="64" t="s">
        <v>83</v>
      </c>
      <c r="H8" s="76"/>
      <c r="I8" s="13">
        <f t="shared" si="0"/>
        <v>0</v>
      </c>
      <c r="J8" s="20">
        <f t="shared" si="1"/>
        <v>0</v>
      </c>
    </row>
    <row r="9" spans="2:10" ht="36" x14ac:dyDescent="0.3">
      <c r="B9" s="45">
        <v>46003</v>
      </c>
      <c r="C9" s="46">
        <v>0.33333333333333331</v>
      </c>
      <c r="D9" s="46">
        <v>0.5</v>
      </c>
      <c r="E9" s="44">
        <v>46</v>
      </c>
      <c r="F9" s="44" t="s">
        <v>54</v>
      </c>
      <c r="G9" s="64" t="s">
        <v>90</v>
      </c>
      <c r="H9" s="76"/>
      <c r="I9" s="13">
        <f t="shared" si="0"/>
        <v>0</v>
      </c>
      <c r="J9" s="20">
        <f t="shared" si="1"/>
        <v>0</v>
      </c>
    </row>
    <row r="10" spans="2:10" ht="36.6" thickBot="1" x14ac:dyDescent="0.35">
      <c r="B10" s="49">
        <v>46009</v>
      </c>
      <c r="C10" s="50">
        <v>0.39583333333333331</v>
      </c>
      <c r="D10" s="50">
        <v>0.47916666666666669</v>
      </c>
      <c r="E10" s="51">
        <v>48</v>
      </c>
      <c r="F10" s="51" t="s">
        <v>91</v>
      </c>
      <c r="G10" s="66" t="s">
        <v>92</v>
      </c>
      <c r="H10" s="77"/>
      <c r="I10" s="14">
        <f t="shared" si="0"/>
        <v>0</v>
      </c>
      <c r="J10" s="21">
        <f t="shared" si="1"/>
        <v>0</v>
      </c>
    </row>
    <row r="11" spans="2:10" ht="45.75" customHeight="1" thickBot="1" x14ac:dyDescent="0.35">
      <c r="B11" s="72" t="s">
        <v>7</v>
      </c>
      <c r="C11" s="73"/>
      <c r="D11" s="73"/>
      <c r="E11" s="73"/>
      <c r="F11" s="73"/>
      <c r="G11" s="73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IPE3Tf77tQswEqC0Sd91Jkmpfhkcaknxx3VvazZjC1pZ51DYU/ItN/AbvJPi7I87j7Ce4MOzWC0hmVVaUZb4lA==" saltValue="qUJQba/iEidtXffu2qaOQg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9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23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25">
        <v>45993</v>
      </c>
      <c r="C5" s="26">
        <v>0.41666666666666669</v>
      </c>
      <c r="D5" s="26">
        <v>0.47916666666666669</v>
      </c>
      <c r="E5" s="27">
        <v>107</v>
      </c>
      <c r="F5" s="82" t="s">
        <v>24</v>
      </c>
      <c r="G5" s="70" t="s">
        <v>94</v>
      </c>
      <c r="H5" s="75"/>
      <c r="I5" s="10">
        <f t="shared" ref="I5:I8" si="0">J5-H5</f>
        <v>0</v>
      </c>
      <c r="J5" s="11">
        <f t="shared" ref="J5:J8" si="1">H5*1.12</f>
        <v>0</v>
      </c>
    </row>
    <row r="6" spans="2:10" ht="36" x14ac:dyDescent="0.3">
      <c r="B6" s="22">
        <v>45999</v>
      </c>
      <c r="C6" s="23">
        <v>0.40277777777777773</v>
      </c>
      <c r="D6" s="23">
        <v>0.49305555555555558</v>
      </c>
      <c r="E6" s="24">
        <v>74</v>
      </c>
      <c r="F6" s="24" t="s">
        <v>41</v>
      </c>
      <c r="G6" s="69" t="s">
        <v>95</v>
      </c>
      <c r="H6" s="76"/>
      <c r="I6" s="8">
        <f t="shared" si="0"/>
        <v>0</v>
      </c>
      <c r="J6" s="9">
        <f t="shared" si="1"/>
        <v>0</v>
      </c>
    </row>
    <row r="7" spans="2:10" ht="36" x14ac:dyDescent="0.3">
      <c r="B7" s="22">
        <v>45999</v>
      </c>
      <c r="C7" s="23">
        <v>0.33333333333333331</v>
      </c>
      <c r="D7" s="23">
        <v>0.43055555555555558</v>
      </c>
      <c r="E7" s="24">
        <v>80</v>
      </c>
      <c r="F7" s="24" t="s">
        <v>41</v>
      </c>
      <c r="G7" s="69" t="s">
        <v>96</v>
      </c>
      <c r="H7" s="76"/>
      <c r="I7" s="8">
        <f t="shared" si="0"/>
        <v>0</v>
      </c>
      <c r="J7" s="9">
        <f t="shared" si="1"/>
        <v>0</v>
      </c>
    </row>
    <row r="8" spans="2:10" ht="36.6" thickBot="1" x14ac:dyDescent="0.35">
      <c r="B8" s="28">
        <v>45999</v>
      </c>
      <c r="C8" s="83">
        <v>0.39583333333333331</v>
      </c>
      <c r="D8" s="83">
        <v>0.5</v>
      </c>
      <c r="E8" s="29">
        <v>270</v>
      </c>
      <c r="F8" s="29" t="s">
        <v>41</v>
      </c>
      <c r="G8" s="71" t="s">
        <v>97</v>
      </c>
      <c r="H8" s="77"/>
      <c r="I8" s="16">
        <f t="shared" si="0"/>
        <v>0</v>
      </c>
      <c r="J8" s="15">
        <f t="shared" si="1"/>
        <v>0</v>
      </c>
    </row>
    <row r="9" spans="2:10" ht="45.75" customHeight="1" thickBot="1" x14ac:dyDescent="0.35">
      <c r="B9" s="72" t="s">
        <v>7</v>
      </c>
      <c r="C9" s="73"/>
      <c r="D9" s="73"/>
      <c r="E9" s="73"/>
      <c r="F9" s="73"/>
      <c r="G9" s="73"/>
      <c r="H9" s="12">
        <f>SUM(H5:H8)</f>
        <v>0</v>
      </c>
      <c r="I9" s="12">
        <f>SUM(I5:I8)</f>
        <v>0</v>
      </c>
      <c r="J9" s="12">
        <f>SUM(J5:J8)</f>
        <v>0</v>
      </c>
    </row>
  </sheetData>
  <sheetProtection algorithmName="SHA-512" hashValue="bBV1cXodDL84Deot0h3UQToF8PRBZCodkLmznuY3zhJGN4HpOssWfEVpNeh1kLnQj7NJ6WvS/34r/Vn9T9tolg==" saltValue="3MvvDD5mTrmSGNyzIqBKlw==" spinCount="100000" sheet="1" objects="1" scenarios="1"/>
  <sortState ref="B5:J8">
    <sortCondition ref="B5:B8"/>
  </sortState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2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12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36">
        <v>45992</v>
      </c>
      <c r="C5" s="37">
        <v>0.33333333333333331</v>
      </c>
      <c r="D5" s="37">
        <v>0.47916666666666669</v>
      </c>
      <c r="E5" s="30">
        <v>33</v>
      </c>
      <c r="F5" s="30" t="s">
        <v>26</v>
      </c>
      <c r="G5" s="55" t="s">
        <v>27</v>
      </c>
      <c r="H5" s="75"/>
      <c r="I5" s="10">
        <f t="shared" ref="I5:I11" si="0">J5-H5</f>
        <v>0</v>
      </c>
      <c r="J5" s="11">
        <f t="shared" ref="J5:J11" si="1">H5*1.12</f>
        <v>0</v>
      </c>
    </row>
    <row r="6" spans="2:10" ht="36" x14ac:dyDescent="0.3">
      <c r="B6" s="32">
        <v>45993</v>
      </c>
      <c r="C6" s="33">
        <v>0.41666666666666669</v>
      </c>
      <c r="D6" s="33">
        <v>0.52083333333333337</v>
      </c>
      <c r="E6" s="31">
        <v>25</v>
      </c>
      <c r="F6" s="31" t="s">
        <v>33</v>
      </c>
      <c r="G6" s="54" t="s">
        <v>34</v>
      </c>
      <c r="H6" s="76"/>
      <c r="I6" s="8">
        <f t="shared" si="0"/>
        <v>0</v>
      </c>
      <c r="J6" s="9">
        <f t="shared" si="1"/>
        <v>0</v>
      </c>
    </row>
    <row r="7" spans="2:10" ht="36" x14ac:dyDescent="0.3">
      <c r="B7" s="32">
        <v>45995</v>
      </c>
      <c r="C7" s="33">
        <v>0.35416666666666669</v>
      </c>
      <c r="D7" s="33">
        <v>0.4375</v>
      </c>
      <c r="E7" s="31">
        <v>20</v>
      </c>
      <c r="F7" s="31" t="s">
        <v>37</v>
      </c>
      <c r="G7" s="54" t="s">
        <v>39</v>
      </c>
      <c r="H7" s="76"/>
      <c r="I7" s="8">
        <f t="shared" si="0"/>
        <v>0</v>
      </c>
      <c r="J7" s="9">
        <f t="shared" si="1"/>
        <v>0</v>
      </c>
    </row>
    <row r="8" spans="2:10" ht="21" x14ac:dyDescent="0.3">
      <c r="B8" s="32">
        <v>46000</v>
      </c>
      <c r="C8" s="33">
        <v>0.33333333333333331</v>
      </c>
      <c r="D8" s="33">
        <v>0.52083333333333337</v>
      </c>
      <c r="E8" s="31">
        <v>32</v>
      </c>
      <c r="F8" s="31" t="s">
        <v>33</v>
      </c>
      <c r="G8" s="54" t="s">
        <v>43</v>
      </c>
      <c r="H8" s="76"/>
      <c r="I8" s="8">
        <f t="shared" si="0"/>
        <v>0</v>
      </c>
      <c r="J8" s="9">
        <f t="shared" si="1"/>
        <v>0</v>
      </c>
    </row>
    <row r="9" spans="2:10" ht="21" x14ac:dyDescent="0.3">
      <c r="B9" s="32">
        <v>46000</v>
      </c>
      <c r="C9" s="33">
        <v>0.33333333333333331</v>
      </c>
      <c r="D9" s="33">
        <v>0.5</v>
      </c>
      <c r="E9" s="31">
        <v>42</v>
      </c>
      <c r="F9" s="31" t="s">
        <v>26</v>
      </c>
      <c r="G9" s="54" t="s">
        <v>48</v>
      </c>
      <c r="H9" s="76"/>
      <c r="I9" s="8">
        <f t="shared" si="0"/>
        <v>0</v>
      </c>
      <c r="J9" s="9">
        <f t="shared" si="1"/>
        <v>0</v>
      </c>
    </row>
    <row r="10" spans="2:10" ht="36" x14ac:dyDescent="0.3">
      <c r="B10" s="32">
        <v>46002</v>
      </c>
      <c r="C10" s="33">
        <v>0.33333333333333331</v>
      </c>
      <c r="D10" s="33">
        <v>0.39583333333333331</v>
      </c>
      <c r="E10" s="31">
        <v>18</v>
      </c>
      <c r="F10" s="31" t="s">
        <v>51</v>
      </c>
      <c r="G10" s="54" t="s">
        <v>36</v>
      </c>
      <c r="H10" s="76"/>
      <c r="I10" s="8">
        <f t="shared" si="0"/>
        <v>0</v>
      </c>
      <c r="J10" s="9">
        <f t="shared" si="1"/>
        <v>0</v>
      </c>
    </row>
    <row r="11" spans="2:10" ht="36.6" thickBot="1" x14ac:dyDescent="0.35">
      <c r="B11" s="34">
        <v>46002</v>
      </c>
      <c r="C11" s="74">
        <v>0.33333333333333331</v>
      </c>
      <c r="D11" s="74">
        <v>0.45833333333333331</v>
      </c>
      <c r="E11" s="35">
        <v>46</v>
      </c>
      <c r="F11" s="35" t="s">
        <v>54</v>
      </c>
      <c r="G11" s="56" t="s">
        <v>55</v>
      </c>
      <c r="H11" s="77"/>
      <c r="I11" s="16">
        <f t="shared" si="0"/>
        <v>0</v>
      </c>
      <c r="J11" s="15">
        <f t="shared" si="1"/>
        <v>0</v>
      </c>
    </row>
    <row r="12" spans="2:10" ht="45.75" customHeight="1" thickBot="1" x14ac:dyDescent="0.35">
      <c r="B12" s="72" t="s">
        <v>7</v>
      </c>
      <c r="C12" s="73"/>
      <c r="D12" s="73"/>
      <c r="E12" s="73"/>
      <c r="F12" s="73"/>
      <c r="G12" s="73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xoAaJjh/TIWbXRqa/CWml2dis4GyhJQgOXMVzi/P//nmi+sF1uZtuZTjJ6X9wDhdh6OUnUgGej5JUQBGDiO21w==" saltValue="jGfnUiCXhSAwsLpAAwLFfw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2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4.441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13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4" x14ac:dyDescent="0.3">
      <c r="B5" s="36">
        <v>45993</v>
      </c>
      <c r="C5" s="37">
        <v>0.375</v>
      </c>
      <c r="D5" s="37">
        <v>0.49305555555555558</v>
      </c>
      <c r="E5" s="30">
        <v>27</v>
      </c>
      <c r="F5" s="30" t="s">
        <v>28</v>
      </c>
      <c r="G5" s="55" t="s">
        <v>29</v>
      </c>
      <c r="H5" s="75"/>
      <c r="I5" s="10">
        <f>J5-H5</f>
        <v>0</v>
      </c>
      <c r="J5" s="11">
        <f>H5*1.12</f>
        <v>0</v>
      </c>
    </row>
    <row r="6" spans="2:10" ht="36" x14ac:dyDescent="0.3">
      <c r="B6" s="32">
        <v>45994</v>
      </c>
      <c r="C6" s="33">
        <v>0.33333333333333331</v>
      </c>
      <c r="D6" s="33">
        <v>0.47916666666666669</v>
      </c>
      <c r="E6" s="31">
        <v>42</v>
      </c>
      <c r="F6" s="31" t="s">
        <v>33</v>
      </c>
      <c r="G6" s="54" t="s">
        <v>35</v>
      </c>
      <c r="H6" s="76"/>
      <c r="I6" s="8">
        <f t="shared" ref="I6:I11" si="0">J6-H6</f>
        <v>0</v>
      </c>
      <c r="J6" s="9">
        <f t="shared" ref="J6:J11" si="1">H6*1.12</f>
        <v>0</v>
      </c>
    </row>
    <row r="7" spans="2:10" ht="36" x14ac:dyDescent="0.3">
      <c r="B7" s="32">
        <v>45995</v>
      </c>
      <c r="C7" s="33">
        <v>0.33333333333333331</v>
      </c>
      <c r="D7" s="33">
        <v>0.5</v>
      </c>
      <c r="E7" s="31">
        <v>23</v>
      </c>
      <c r="F7" s="31" t="s">
        <v>33</v>
      </c>
      <c r="G7" s="54" t="s">
        <v>40</v>
      </c>
      <c r="H7" s="76"/>
      <c r="I7" s="8">
        <f t="shared" si="0"/>
        <v>0</v>
      </c>
      <c r="J7" s="9">
        <f t="shared" si="1"/>
        <v>0</v>
      </c>
    </row>
    <row r="8" spans="2:10" ht="21" x14ac:dyDescent="0.3">
      <c r="B8" s="32">
        <v>46000</v>
      </c>
      <c r="C8" s="33">
        <v>0.33333333333333331</v>
      </c>
      <c r="D8" s="33">
        <v>0.47916666666666669</v>
      </c>
      <c r="E8" s="31">
        <v>26</v>
      </c>
      <c r="F8" s="31" t="s">
        <v>44</v>
      </c>
      <c r="G8" s="54" t="s">
        <v>45</v>
      </c>
      <c r="H8" s="76"/>
      <c r="I8" s="8">
        <f t="shared" si="0"/>
        <v>0</v>
      </c>
      <c r="J8" s="9">
        <f t="shared" si="1"/>
        <v>0</v>
      </c>
    </row>
    <row r="9" spans="2:10" ht="36" x14ac:dyDescent="0.3">
      <c r="B9" s="32">
        <v>46000</v>
      </c>
      <c r="C9" s="33">
        <v>0.35416666666666669</v>
      </c>
      <c r="D9" s="33">
        <v>0.44444444444444442</v>
      </c>
      <c r="E9" s="31">
        <v>13</v>
      </c>
      <c r="F9" s="31" t="s">
        <v>26</v>
      </c>
      <c r="G9" s="54" t="s">
        <v>49</v>
      </c>
      <c r="H9" s="76"/>
      <c r="I9" s="8">
        <f t="shared" si="0"/>
        <v>0</v>
      </c>
      <c r="J9" s="9">
        <f t="shared" si="1"/>
        <v>0</v>
      </c>
    </row>
    <row r="10" spans="2:10" ht="21" x14ac:dyDescent="0.3">
      <c r="B10" s="32">
        <v>46002</v>
      </c>
      <c r="C10" s="33">
        <v>0.34375</v>
      </c>
      <c r="D10" s="33">
        <v>0.42708333333333331</v>
      </c>
      <c r="E10" s="31">
        <v>41</v>
      </c>
      <c r="F10" s="31" t="s">
        <v>51</v>
      </c>
      <c r="G10" s="54" t="s">
        <v>52</v>
      </c>
      <c r="H10" s="76"/>
      <c r="I10" s="8">
        <f t="shared" si="0"/>
        <v>0</v>
      </c>
      <c r="J10" s="9">
        <f t="shared" si="1"/>
        <v>0</v>
      </c>
    </row>
    <row r="11" spans="2:10" ht="36.6" thickBot="1" x14ac:dyDescent="0.35">
      <c r="B11" s="34">
        <v>46006</v>
      </c>
      <c r="C11" s="74">
        <v>0.33333333333333331</v>
      </c>
      <c r="D11" s="74">
        <v>0.47916666666666669</v>
      </c>
      <c r="E11" s="35">
        <v>43</v>
      </c>
      <c r="F11" s="35" t="s">
        <v>30</v>
      </c>
      <c r="G11" s="56" t="s">
        <v>35</v>
      </c>
      <c r="H11" s="77"/>
      <c r="I11" s="16">
        <f t="shared" si="0"/>
        <v>0</v>
      </c>
      <c r="J11" s="15">
        <f t="shared" si="1"/>
        <v>0</v>
      </c>
    </row>
    <row r="12" spans="2:10" ht="45.75" customHeight="1" thickBot="1" x14ac:dyDescent="0.35">
      <c r="B12" s="72" t="s">
        <v>7</v>
      </c>
      <c r="C12" s="73"/>
      <c r="D12" s="73"/>
      <c r="E12" s="73"/>
      <c r="F12" s="73"/>
      <c r="G12" s="73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pInl5je4uX4Bys3OfFmtl3FcOK5DvG3aUfsWBJjv3Ot1HJYATaLku1AMN9JiWm1ZE0p1QYrgQMsjw77iTMoeYw==" saltValue="wa/YzkH5og0p9peOlW5/0Q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0948-9710-46BC-8149-00148542121B}">
  <sheetPr>
    <tabColor theme="4" tint="-0.249977111117893"/>
  </sheetPr>
  <dimension ref="B1:J12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4.441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14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36">
        <v>45993</v>
      </c>
      <c r="C5" s="37">
        <v>0.33333333333333331</v>
      </c>
      <c r="D5" s="37">
        <v>0.47916666666666669</v>
      </c>
      <c r="E5" s="30">
        <v>51</v>
      </c>
      <c r="F5" s="30" t="s">
        <v>30</v>
      </c>
      <c r="G5" s="55" t="s">
        <v>31</v>
      </c>
      <c r="H5" s="75"/>
      <c r="I5" s="10">
        <f>J5-H5</f>
        <v>0</v>
      </c>
      <c r="J5" s="11">
        <f>H5*1.12</f>
        <v>0</v>
      </c>
    </row>
    <row r="6" spans="2:10" ht="36" x14ac:dyDescent="0.3">
      <c r="B6" s="32">
        <v>45994</v>
      </c>
      <c r="C6" s="33">
        <v>0.32291666666666669</v>
      </c>
      <c r="D6" s="33">
        <v>0.4375</v>
      </c>
      <c r="E6" s="31">
        <v>18</v>
      </c>
      <c r="F6" s="31" t="s">
        <v>30</v>
      </c>
      <c r="G6" s="54" t="s">
        <v>36</v>
      </c>
      <c r="H6" s="76"/>
      <c r="I6" s="8">
        <f t="shared" ref="I6:I11" si="0">J6-H6</f>
        <v>0</v>
      </c>
      <c r="J6" s="9">
        <f t="shared" ref="J6:J11" si="1">H6*1.12</f>
        <v>0</v>
      </c>
    </row>
    <row r="7" spans="2:10" ht="36" x14ac:dyDescent="0.3">
      <c r="B7" s="32">
        <v>45999</v>
      </c>
      <c r="C7" s="33">
        <v>0.33333333333333331</v>
      </c>
      <c r="D7" s="33">
        <v>0.4375</v>
      </c>
      <c r="E7" s="31">
        <v>42</v>
      </c>
      <c r="F7" s="31" t="s">
        <v>41</v>
      </c>
      <c r="G7" s="54" t="s">
        <v>32</v>
      </c>
      <c r="H7" s="76"/>
      <c r="I7" s="8">
        <f t="shared" si="0"/>
        <v>0</v>
      </c>
      <c r="J7" s="9">
        <f t="shared" si="1"/>
        <v>0</v>
      </c>
    </row>
    <row r="8" spans="2:10" ht="54" x14ac:dyDescent="0.3">
      <c r="B8" s="32">
        <v>46000</v>
      </c>
      <c r="C8" s="33">
        <v>0.33333333333333331</v>
      </c>
      <c r="D8" s="33">
        <v>0.46875</v>
      </c>
      <c r="E8" s="31">
        <v>48</v>
      </c>
      <c r="F8" s="31" t="s">
        <v>46</v>
      </c>
      <c r="G8" s="54" t="s">
        <v>47</v>
      </c>
      <c r="H8" s="76"/>
      <c r="I8" s="8">
        <f t="shared" si="0"/>
        <v>0</v>
      </c>
      <c r="J8" s="9">
        <f t="shared" si="1"/>
        <v>0</v>
      </c>
    </row>
    <row r="9" spans="2:10" ht="21" x14ac:dyDescent="0.3">
      <c r="B9" s="32">
        <v>46001</v>
      </c>
      <c r="C9" s="33">
        <v>0.33333333333333331</v>
      </c>
      <c r="D9" s="33">
        <v>0.47916666666666669</v>
      </c>
      <c r="E9" s="31">
        <v>26</v>
      </c>
      <c r="F9" s="31" t="s">
        <v>44</v>
      </c>
      <c r="G9" s="54" t="s">
        <v>45</v>
      </c>
      <c r="H9" s="76"/>
      <c r="I9" s="8">
        <f t="shared" si="0"/>
        <v>0</v>
      </c>
      <c r="J9" s="9">
        <f t="shared" si="1"/>
        <v>0</v>
      </c>
    </row>
    <row r="10" spans="2:10" ht="36" x14ac:dyDescent="0.3">
      <c r="B10" s="32">
        <v>46002</v>
      </c>
      <c r="C10" s="33">
        <v>0.33333333333333331</v>
      </c>
      <c r="D10" s="33">
        <v>0.4375</v>
      </c>
      <c r="E10" s="31">
        <v>22</v>
      </c>
      <c r="F10" s="31" t="s">
        <v>51</v>
      </c>
      <c r="G10" s="54" t="s">
        <v>53</v>
      </c>
      <c r="H10" s="76"/>
      <c r="I10" s="8">
        <f t="shared" si="0"/>
        <v>0</v>
      </c>
      <c r="J10" s="9">
        <f t="shared" si="1"/>
        <v>0</v>
      </c>
    </row>
    <row r="11" spans="2:10" ht="21.6" thickBot="1" x14ac:dyDescent="0.35">
      <c r="B11" s="34">
        <v>46007</v>
      </c>
      <c r="C11" s="74">
        <v>0.35416666666666669</v>
      </c>
      <c r="D11" s="74">
        <v>0.46875</v>
      </c>
      <c r="E11" s="35">
        <v>17</v>
      </c>
      <c r="F11" s="35" t="s">
        <v>26</v>
      </c>
      <c r="G11" s="56" t="s">
        <v>56</v>
      </c>
      <c r="H11" s="77"/>
      <c r="I11" s="16">
        <f t="shared" si="0"/>
        <v>0</v>
      </c>
      <c r="J11" s="15">
        <f t="shared" si="1"/>
        <v>0</v>
      </c>
    </row>
    <row r="12" spans="2:10" ht="45.75" customHeight="1" thickBot="1" x14ac:dyDescent="0.35">
      <c r="B12" s="72" t="s">
        <v>7</v>
      </c>
      <c r="C12" s="73"/>
      <c r="D12" s="73"/>
      <c r="E12" s="73"/>
      <c r="F12" s="73"/>
      <c r="G12" s="73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h5HTawIJ4EWeq/3SyjAdI4Zdcc0wU7rN4oPoHPRn5a+u8WzW2UxPlEb0HMSlX6kDDd+clnxfB+JEe89O+wKRdQ==" saltValue="sJkFjm5GY/rhxx6tEDC/FQ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1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15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39">
        <v>45992</v>
      </c>
      <c r="C5" s="40">
        <v>0.375</v>
      </c>
      <c r="D5" s="40">
        <v>0.44097222222222227</v>
      </c>
      <c r="E5" s="41">
        <v>31</v>
      </c>
      <c r="F5" s="41" t="s">
        <v>57</v>
      </c>
      <c r="G5" s="62" t="s">
        <v>58</v>
      </c>
      <c r="H5" s="75"/>
      <c r="I5" s="10">
        <f>J5-H5</f>
        <v>0</v>
      </c>
      <c r="J5" s="11">
        <f>H5*1.12</f>
        <v>0</v>
      </c>
    </row>
    <row r="6" spans="2:10" ht="36" x14ac:dyDescent="0.3">
      <c r="B6" s="18">
        <v>45993</v>
      </c>
      <c r="C6" s="38">
        <v>0.39583333333333331</v>
      </c>
      <c r="D6" s="38">
        <v>0.49305555555555558</v>
      </c>
      <c r="E6" s="17">
        <v>31</v>
      </c>
      <c r="F6" s="17" t="s">
        <v>28</v>
      </c>
      <c r="G6" s="61" t="s">
        <v>62</v>
      </c>
      <c r="H6" s="76"/>
      <c r="I6" s="13">
        <f t="shared" ref="I6:I10" si="0">J6-H6</f>
        <v>0</v>
      </c>
      <c r="J6" s="20">
        <f t="shared" ref="J6:J10" si="1">H6*1.12</f>
        <v>0</v>
      </c>
    </row>
    <row r="7" spans="2:10" ht="36" x14ac:dyDescent="0.3">
      <c r="B7" s="18">
        <v>45995</v>
      </c>
      <c r="C7" s="38">
        <v>0.38541666666666669</v>
      </c>
      <c r="D7" s="38">
        <v>0.46875</v>
      </c>
      <c r="E7" s="17">
        <v>65</v>
      </c>
      <c r="F7" s="17" t="s">
        <v>64</v>
      </c>
      <c r="G7" s="61" t="s">
        <v>62</v>
      </c>
      <c r="H7" s="76"/>
      <c r="I7" s="13">
        <f t="shared" si="0"/>
        <v>0</v>
      </c>
      <c r="J7" s="20">
        <f t="shared" si="1"/>
        <v>0</v>
      </c>
    </row>
    <row r="8" spans="2:10" ht="36" x14ac:dyDescent="0.3">
      <c r="B8" s="18">
        <v>45999</v>
      </c>
      <c r="C8" s="38">
        <v>0.35416666666666669</v>
      </c>
      <c r="D8" s="38">
        <v>0.5</v>
      </c>
      <c r="E8" s="17">
        <v>43</v>
      </c>
      <c r="F8" s="17" t="s">
        <v>26</v>
      </c>
      <c r="G8" s="61" t="s">
        <v>69</v>
      </c>
      <c r="H8" s="76"/>
      <c r="I8" s="13">
        <f t="shared" si="0"/>
        <v>0</v>
      </c>
      <c r="J8" s="20">
        <f t="shared" si="1"/>
        <v>0</v>
      </c>
    </row>
    <row r="9" spans="2:10" ht="21" x14ac:dyDescent="0.3">
      <c r="B9" s="18">
        <v>46002</v>
      </c>
      <c r="C9" s="38">
        <v>0.33333333333333331</v>
      </c>
      <c r="D9" s="38">
        <v>0.47916666666666669</v>
      </c>
      <c r="E9" s="17">
        <v>42</v>
      </c>
      <c r="F9" s="17" t="s">
        <v>26</v>
      </c>
      <c r="G9" s="61" t="s">
        <v>72</v>
      </c>
      <c r="H9" s="76"/>
      <c r="I9" s="13">
        <f t="shared" si="0"/>
        <v>0</v>
      </c>
      <c r="J9" s="20">
        <f t="shared" si="1"/>
        <v>0</v>
      </c>
    </row>
    <row r="10" spans="2:10" ht="36.6" thickBot="1" x14ac:dyDescent="0.35">
      <c r="B10" s="42">
        <v>46008</v>
      </c>
      <c r="C10" s="78">
        <v>0.3611111111111111</v>
      </c>
      <c r="D10" s="78">
        <v>0.48958333333333331</v>
      </c>
      <c r="E10" s="43">
        <v>21</v>
      </c>
      <c r="F10" s="43" t="s">
        <v>26</v>
      </c>
      <c r="G10" s="63" t="s">
        <v>69</v>
      </c>
      <c r="H10" s="77"/>
      <c r="I10" s="14">
        <f t="shared" si="0"/>
        <v>0</v>
      </c>
      <c r="J10" s="21">
        <f t="shared" si="1"/>
        <v>0</v>
      </c>
    </row>
    <row r="11" spans="2:10" ht="45.75" customHeight="1" thickBot="1" x14ac:dyDescent="0.35">
      <c r="B11" s="72" t="s">
        <v>7</v>
      </c>
      <c r="C11" s="73"/>
      <c r="D11" s="73"/>
      <c r="E11" s="73"/>
      <c r="F11" s="73"/>
      <c r="G11" s="73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SWFmQf41nZc2bL93PRmzulkzR9pQiigiPiJIiqs9nQHXFjWcxK0PplGspqwwmB2TjO7h2oNsvE9KoQzlg9YYLw==" saltValue="3dpWxwgsx1Wz4em+EnLP1g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3C1-3BB0-4C16-A3C2-B09D46BE5D03}">
  <sheetPr>
    <tabColor theme="7" tint="0.59999389629810485"/>
  </sheetPr>
  <dimension ref="B1:J11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16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39">
        <v>45993</v>
      </c>
      <c r="C5" s="40">
        <v>0.33333333333333331</v>
      </c>
      <c r="D5" s="40">
        <v>0.42708333333333331</v>
      </c>
      <c r="E5" s="41">
        <v>20</v>
      </c>
      <c r="F5" s="41" t="s">
        <v>37</v>
      </c>
      <c r="G5" s="62" t="s">
        <v>59</v>
      </c>
      <c r="H5" s="75"/>
      <c r="I5" s="10">
        <f>J5-H5</f>
        <v>0</v>
      </c>
      <c r="J5" s="11">
        <f>H5*1.12</f>
        <v>0</v>
      </c>
    </row>
    <row r="6" spans="2:10" ht="36" x14ac:dyDescent="0.3">
      <c r="B6" s="18">
        <v>45994</v>
      </c>
      <c r="C6" s="38">
        <v>0.375</v>
      </c>
      <c r="D6" s="38">
        <v>0.46527777777777773</v>
      </c>
      <c r="E6" s="17">
        <v>27</v>
      </c>
      <c r="F6" s="17" t="s">
        <v>30</v>
      </c>
      <c r="G6" s="61" t="s">
        <v>63</v>
      </c>
      <c r="H6" s="76"/>
      <c r="I6" s="13">
        <f t="shared" ref="I6:I10" si="0">J6-H6</f>
        <v>0</v>
      </c>
      <c r="J6" s="20">
        <f t="shared" ref="J6:J10" si="1">H6*1.12</f>
        <v>0</v>
      </c>
    </row>
    <row r="7" spans="2:10" ht="36" x14ac:dyDescent="0.3">
      <c r="B7" s="18">
        <v>45999</v>
      </c>
      <c r="C7" s="38">
        <v>0.33333333333333331</v>
      </c>
      <c r="D7" s="38">
        <v>0.4375</v>
      </c>
      <c r="E7" s="17">
        <v>53</v>
      </c>
      <c r="F7" s="17" t="s">
        <v>41</v>
      </c>
      <c r="G7" s="61" t="s">
        <v>63</v>
      </c>
      <c r="H7" s="76"/>
      <c r="I7" s="13">
        <f t="shared" si="0"/>
        <v>0</v>
      </c>
      <c r="J7" s="20">
        <f t="shared" si="1"/>
        <v>0</v>
      </c>
    </row>
    <row r="8" spans="2:10" ht="36" x14ac:dyDescent="0.3">
      <c r="B8" s="18">
        <v>46000</v>
      </c>
      <c r="C8" s="38">
        <v>0.33333333333333331</v>
      </c>
      <c r="D8" s="38">
        <v>0.5</v>
      </c>
      <c r="E8" s="17">
        <v>31</v>
      </c>
      <c r="F8" s="17" t="s">
        <v>37</v>
      </c>
      <c r="G8" s="61" t="s">
        <v>66</v>
      </c>
      <c r="H8" s="76"/>
      <c r="I8" s="13">
        <f t="shared" si="0"/>
        <v>0</v>
      </c>
      <c r="J8" s="20">
        <f t="shared" si="1"/>
        <v>0</v>
      </c>
    </row>
    <row r="9" spans="2:10" ht="36" x14ac:dyDescent="0.3">
      <c r="B9" s="18">
        <v>46006</v>
      </c>
      <c r="C9" s="38">
        <v>0.34375</v>
      </c>
      <c r="D9" s="38">
        <v>0.44791666666666669</v>
      </c>
      <c r="E9" s="17">
        <v>44</v>
      </c>
      <c r="F9" s="17" t="s">
        <v>37</v>
      </c>
      <c r="G9" s="61" t="s">
        <v>73</v>
      </c>
      <c r="H9" s="76"/>
      <c r="I9" s="13">
        <f t="shared" si="0"/>
        <v>0</v>
      </c>
      <c r="J9" s="20">
        <f t="shared" si="1"/>
        <v>0</v>
      </c>
    </row>
    <row r="10" spans="2:10" ht="36.6" thickBot="1" x14ac:dyDescent="0.35">
      <c r="B10" s="42">
        <v>46009</v>
      </c>
      <c r="C10" s="78">
        <v>0.41666666666666669</v>
      </c>
      <c r="D10" s="78">
        <v>0.52083333333333337</v>
      </c>
      <c r="E10" s="43">
        <v>27</v>
      </c>
      <c r="F10" s="43" t="s">
        <v>33</v>
      </c>
      <c r="G10" s="63" t="s">
        <v>34</v>
      </c>
      <c r="H10" s="77"/>
      <c r="I10" s="14">
        <f t="shared" si="0"/>
        <v>0</v>
      </c>
      <c r="J10" s="21">
        <f t="shared" si="1"/>
        <v>0</v>
      </c>
    </row>
    <row r="11" spans="2:10" ht="45.75" customHeight="1" thickBot="1" x14ac:dyDescent="0.35">
      <c r="B11" s="72" t="s">
        <v>7</v>
      </c>
      <c r="C11" s="73"/>
      <c r="D11" s="73"/>
      <c r="E11" s="73"/>
      <c r="F11" s="73"/>
      <c r="G11" s="73"/>
      <c r="H11" s="12">
        <f>SUM(H5:H10)</f>
        <v>0</v>
      </c>
      <c r="I11" s="12">
        <f>SUM(I5:I10)</f>
        <v>0</v>
      </c>
      <c r="J11" s="12">
        <f>SUM(J5:J10)</f>
        <v>0</v>
      </c>
    </row>
  </sheetData>
  <sheetProtection algorithmName="SHA-512" hashValue="qWMiEpu4xU/XzJ9I4puVhaOPsxuwBY1u3pAef78e7yU5qYm6gNwQ7U/Mv2GOn+wWYhadzA8X0aYHegP9130DxQ==" saltValue="ABLcBI7JN/eeV6a9dPNh6g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CEB2-A57B-4229-AF80-759D8294F935}">
  <sheetPr>
    <tabColor theme="7" tint="0.39997558519241921"/>
  </sheetPr>
  <dimension ref="B1:J10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17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39">
        <v>45993</v>
      </c>
      <c r="C5" s="40">
        <v>0.375</v>
      </c>
      <c r="D5" s="40">
        <v>0.49305555555555558</v>
      </c>
      <c r="E5" s="41">
        <v>54</v>
      </c>
      <c r="F5" s="41" t="s">
        <v>28</v>
      </c>
      <c r="G5" s="62" t="s">
        <v>60</v>
      </c>
      <c r="H5" s="75"/>
      <c r="I5" s="10">
        <f>J5-H5</f>
        <v>0</v>
      </c>
      <c r="J5" s="11">
        <f>H5*1.12</f>
        <v>0</v>
      </c>
    </row>
    <row r="6" spans="2:10" ht="36" x14ac:dyDescent="0.3">
      <c r="B6" s="18">
        <v>45995</v>
      </c>
      <c r="C6" s="38">
        <v>0.3923611111111111</v>
      </c>
      <c r="D6" s="38">
        <v>0.46527777777777773</v>
      </c>
      <c r="E6" s="17">
        <v>24</v>
      </c>
      <c r="F6" s="17" t="s">
        <v>64</v>
      </c>
      <c r="G6" s="61" t="s">
        <v>65</v>
      </c>
      <c r="H6" s="76"/>
      <c r="I6" s="13">
        <f t="shared" ref="I6:I9" si="0">J6-H6</f>
        <v>0</v>
      </c>
      <c r="J6" s="20">
        <f t="shared" ref="J6:J9" si="1">H6*1.12</f>
        <v>0</v>
      </c>
    </row>
    <row r="7" spans="2:10" ht="36" x14ac:dyDescent="0.3">
      <c r="B7" s="18">
        <v>45999</v>
      </c>
      <c r="C7" s="38">
        <v>0.33333333333333331</v>
      </c>
      <c r="D7" s="38">
        <v>0.4375</v>
      </c>
      <c r="E7" s="17">
        <v>56</v>
      </c>
      <c r="F7" s="17" t="s">
        <v>41</v>
      </c>
      <c r="G7" s="61" t="s">
        <v>67</v>
      </c>
      <c r="H7" s="76"/>
      <c r="I7" s="13">
        <f t="shared" si="0"/>
        <v>0</v>
      </c>
      <c r="J7" s="20">
        <f t="shared" si="1"/>
        <v>0</v>
      </c>
    </row>
    <row r="8" spans="2:10" ht="21" x14ac:dyDescent="0.3">
      <c r="B8" s="18">
        <v>46001</v>
      </c>
      <c r="C8" s="38">
        <v>0.35416666666666669</v>
      </c>
      <c r="D8" s="38">
        <v>0.46875</v>
      </c>
      <c r="E8" s="17">
        <v>25</v>
      </c>
      <c r="F8" s="17" t="s">
        <v>26</v>
      </c>
      <c r="G8" s="61" t="s">
        <v>70</v>
      </c>
      <c r="H8" s="76"/>
      <c r="I8" s="13">
        <f t="shared" si="0"/>
        <v>0</v>
      </c>
      <c r="J8" s="20">
        <f t="shared" si="1"/>
        <v>0</v>
      </c>
    </row>
    <row r="9" spans="2:10" ht="21.6" thickBot="1" x14ac:dyDescent="0.35">
      <c r="B9" s="42">
        <v>46007</v>
      </c>
      <c r="C9" s="78">
        <v>0.33333333333333331</v>
      </c>
      <c r="D9" s="78">
        <v>0.45833333333333331</v>
      </c>
      <c r="E9" s="43">
        <v>45</v>
      </c>
      <c r="F9" s="43" t="s">
        <v>26</v>
      </c>
      <c r="G9" s="63" t="s">
        <v>74</v>
      </c>
      <c r="H9" s="77"/>
      <c r="I9" s="14">
        <f t="shared" si="0"/>
        <v>0</v>
      </c>
      <c r="J9" s="21">
        <f t="shared" si="1"/>
        <v>0</v>
      </c>
    </row>
    <row r="10" spans="2:10" ht="45.75" customHeight="1" thickBot="1" x14ac:dyDescent="0.35">
      <c r="B10" s="72" t="s">
        <v>7</v>
      </c>
      <c r="C10" s="73"/>
      <c r="D10" s="73"/>
      <c r="E10" s="73"/>
      <c r="F10" s="73"/>
      <c r="G10" s="73"/>
      <c r="H10" s="12">
        <f>SUM(H5:H9)</f>
        <v>0</v>
      </c>
      <c r="I10" s="12">
        <f>SUM(I5:I9)</f>
        <v>0</v>
      </c>
      <c r="J10" s="12">
        <f>SUM(J5:J9)</f>
        <v>0</v>
      </c>
    </row>
  </sheetData>
  <sheetProtection algorithmName="SHA-512" hashValue="6hQtD/fK9euOvC9E18elw+pnnbDW2svRiLogPKUPhA2MsLLizx8YSTEw1Z1nO3gue/oE+HVzJX9BygTda5nkkw==" saltValue="qc4I/vMjs/VpphsZeoIRMA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60A0-ED9E-4122-9139-9A3A85857326}">
  <sheetPr>
    <tabColor theme="7"/>
  </sheetPr>
  <dimension ref="B1:J10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18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39">
        <v>45993</v>
      </c>
      <c r="C5" s="40">
        <v>0.39583333333333331</v>
      </c>
      <c r="D5" s="40">
        <v>0.49305555555555558</v>
      </c>
      <c r="E5" s="41">
        <v>18</v>
      </c>
      <c r="F5" s="41" t="s">
        <v>28</v>
      </c>
      <c r="G5" s="62" t="s">
        <v>61</v>
      </c>
      <c r="H5" s="75"/>
      <c r="I5" s="10">
        <f>J5-H5</f>
        <v>0</v>
      </c>
      <c r="J5" s="11">
        <f>H5*1.12</f>
        <v>0</v>
      </c>
    </row>
    <row r="6" spans="2:10" ht="36" x14ac:dyDescent="0.3">
      <c r="B6" s="18">
        <v>45995</v>
      </c>
      <c r="C6" s="38">
        <v>0.35416666666666669</v>
      </c>
      <c r="D6" s="38">
        <v>0.47222222222222227</v>
      </c>
      <c r="E6" s="17">
        <v>45</v>
      </c>
      <c r="F6" s="17" t="s">
        <v>26</v>
      </c>
      <c r="G6" s="61" t="s">
        <v>66</v>
      </c>
      <c r="H6" s="76"/>
      <c r="I6" s="13">
        <f t="shared" ref="I6:I9" si="0">J6-H6</f>
        <v>0</v>
      </c>
      <c r="J6" s="20">
        <f t="shared" ref="J6:J9" si="1">H6*1.12</f>
        <v>0</v>
      </c>
    </row>
    <row r="7" spans="2:10" ht="21" x14ac:dyDescent="0.3">
      <c r="B7" s="18">
        <v>45999</v>
      </c>
      <c r="C7" s="38">
        <v>0.35416666666666669</v>
      </c>
      <c r="D7" s="38">
        <v>0.45833333333333331</v>
      </c>
      <c r="E7" s="17">
        <v>20</v>
      </c>
      <c r="F7" s="17" t="s">
        <v>26</v>
      </c>
      <c r="G7" s="61" t="s">
        <v>68</v>
      </c>
      <c r="H7" s="76"/>
      <c r="I7" s="13">
        <f t="shared" si="0"/>
        <v>0</v>
      </c>
      <c r="J7" s="20">
        <f t="shared" si="1"/>
        <v>0</v>
      </c>
    </row>
    <row r="8" spans="2:10" ht="36" x14ac:dyDescent="0.3">
      <c r="B8" s="18">
        <v>46002</v>
      </c>
      <c r="C8" s="38">
        <v>0.38541666666666669</v>
      </c>
      <c r="D8" s="38">
        <v>0.47916666666666669</v>
      </c>
      <c r="E8" s="17">
        <v>53</v>
      </c>
      <c r="F8" s="17" t="s">
        <v>28</v>
      </c>
      <c r="G8" s="61" t="s">
        <v>71</v>
      </c>
      <c r="H8" s="76"/>
      <c r="I8" s="13">
        <f t="shared" si="0"/>
        <v>0</v>
      </c>
      <c r="J8" s="20">
        <f t="shared" si="1"/>
        <v>0</v>
      </c>
    </row>
    <row r="9" spans="2:10" ht="36.6" thickBot="1" x14ac:dyDescent="0.35">
      <c r="B9" s="42">
        <v>46007</v>
      </c>
      <c r="C9" s="78">
        <v>0.34375</v>
      </c>
      <c r="D9" s="78">
        <v>0.44791666666666669</v>
      </c>
      <c r="E9" s="43">
        <v>50</v>
      </c>
      <c r="F9" s="43" t="s">
        <v>37</v>
      </c>
      <c r="G9" s="63" t="s">
        <v>73</v>
      </c>
      <c r="H9" s="77"/>
      <c r="I9" s="14">
        <f t="shared" si="0"/>
        <v>0</v>
      </c>
      <c r="J9" s="21">
        <f t="shared" si="1"/>
        <v>0</v>
      </c>
    </row>
    <row r="10" spans="2:10" ht="45.75" customHeight="1" thickBot="1" x14ac:dyDescent="0.35">
      <c r="B10" s="72" t="s">
        <v>7</v>
      </c>
      <c r="C10" s="73"/>
      <c r="D10" s="73"/>
      <c r="E10" s="73"/>
      <c r="F10" s="73"/>
      <c r="G10" s="73"/>
      <c r="H10" s="12">
        <f>SUM(H5:H9)</f>
        <v>0</v>
      </c>
      <c r="I10" s="12">
        <f>SUM(I5:I9)</f>
        <v>0</v>
      </c>
      <c r="J10" s="12">
        <f>SUM(J5:J9)</f>
        <v>0</v>
      </c>
    </row>
  </sheetData>
  <sheetProtection algorithmName="SHA-512" hashValue="g3hMvs4syfK8jCnAXXleAcXXvPxWCDsj+DTNO+GlZP+2dFlMdXMmt3V+MyK6Y1T5dS37Izhhbo1Fyj/rwrj/dw==" saltValue="YMTZx4XLx6knihghgdvAfA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2"/>
  <sheetViews>
    <sheetView zoomScale="70" zoomScaleNormal="7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19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52">
        <v>45992</v>
      </c>
      <c r="C5" s="53">
        <v>0.29166666666666669</v>
      </c>
      <c r="D5" s="53">
        <v>0.41666666666666669</v>
      </c>
      <c r="E5" s="48">
        <v>26</v>
      </c>
      <c r="F5" s="80" t="s">
        <v>24</v>
      </c>
      <c r="G5" s="65" t="s">
        <v>75</v>
      </c>
      <c r="H5" s="75"/>
      <c r="I5" s="10">
        <f t="shared" ref="I5:I11" si="0">J5-H5</f>
        <v>0</v>
      </c>
      <c r="J5" s="11">
        <f t="shared" ref="J5:J11" si="1">H5*1.12</f>
        <v>0</v>
      </c>
    </row>
    <row r="6" spans="2:10" ht="54" x14ac:dyDescent="0.3">
      <c r="B6" s="45">
        <v>45993</v>
      </c>
      <c r="C6" s="46">
        <v>0.3125</v>
      </c>
      <c r="D6" s="46">
        <v>0.40972222222222227</v>
      </c>
      <c r="E6" s="44">
        <v>54</v>
      </c>
      <c r="F6" s="44" t="s">
        <v>28</v>
      </c>
      <c r="G6" s="64" t="s">
        <v>78</v>
      </c>
      <c r="H6" s="76"/>
      <c r="I6" s="13">
        <f t="shared" si="0"/>
        <v>0</v>
      </c>
      <c r="J6" s="20">
        <f t="shared" si="1"/>
        <v>0</v>
      </c>
    </row>
    <row r="7" spans="2:10" ht="21" x14ac:dyDescent="0.3">
      <c r="B7" s="45">
        <v>45993</v>
      </c>
      <c r="C7" s="46">
        <v>0.3125</v>
      </c>
      <c r="D7" s="46">
        <v>0.40972222222222227</v>
      </c>
      <c r="E7" s="44">
        <v>50</v>
      </c>
      <c r="F7" s="44" t="s">
        <v>28</v>
      </c>
      <c r="G7" s="64" t="s">
        <v>82</v>
      </c>
      <c r="H7" s="76"/>
      <c r="I7" s="13">
        <f t="shared" si="0"/>
        <v>0</v>
      </c>
      <c r="J7" s="20">
        <f t="shared" si="1"/>
        <v>0</v>
      </c>
    </row>
    <row r="8" spans="2:10" ht="21" x14ac:dyDescent="0.3">
      <c r="B8" s="45">
        <v>45995</v>
      </c>
      <c r="C8" s="46">
        <v>0.33333333333333331</v>
      </c>
      <c r="D8" s="46">
        <v>0.5</v>
      </c>
      <c r="E8" s="44">
        <v>54</v>
      </c>
      <c r="F8" s="44" t="s">
        <v>54</v>
      </c>
      <c r="G8" s="64" t="s">
        <v>86</v>
      </c>
      <c r="H8" s="76"/>
      <c r="I8" s="13">
        <f t="shared" si="0"/>
        <v>0</v>
      </c>
      <c r="J8" s="20">
        <f t="shared" si="1"/>
        <v>0</v>
      </c>
    </row>
    <row r="9" spans="2:10" ht="36" x14ac:dyDescent="0.3">
      <c r="B9" s="45">
        <v>45999</v>
      </c>
      <c r="C9" s="46">
        <v>0.33333333333333331</v>
      </c>
      <c r="D9" s="46">
        <v>0.5</v>
      </c>
      <c r="E9" s="44">
        <v>45</v>
      </c>
      <c r="F9" s="44" t="s">
        <v>30</v>
      </c>
      <c r="G9" s="64" t="s">
        <v>89</v>
      </c>
      <c r="H9" s="76"/>
      <c r="I9" s="13">
        <f t="shared" si="0"/>
        <v>0</v>
      </c>
      <c r="J9" s="20">
        <f t="shared" si="1"/>
        <v>0</v>
      </c>
    </row>
    <row r="10" spans="2:10" ht="36" x14ac:dyDescent="0.3">
      <c r="B10" s="45">
        <v>46003</v>
      </c>
      <c r="C10" s="46">
        <v>0.39583333333333331</v>
      </c>
      <c r="D10" s="46">
        <v>0.48958333333333331</v>
      </c>
      <c r="E10" s="44">
        <v>46</v>
      </c>
      <c r="F10" s="44" t="s">
        <v>30</v>
      </c>
      <c r="G10" s="64" t="s">
        <v>80</v>
      </c>
      <c r="H10" s="76"/>
      <c r="I10" s="13">
        <f t="shared" si="0"/>
        <v>0</v>
      </c>
      <c r="J10" s="20">
        <f t="shared" si="1"/>
        <v>0</v>
      </c>
    </row>
    <row r="11" spans="2:10" ht="36.6" thickBot="1" x14ac:dyDescent="0.35">
      <c r="B11" s="49">
        <v>46010</v>
      </c>
      <c r="C11" s="50">
        <v>0.33333333333333331</v>
      </c>
      <c r="D11" s="50">
        <v>0.47916666666666669</v>
      </c>
      <c r="E11" s="51">
        <v>50</v>
      </c>
      <c r="F11" s="51" t="s">
        <v>30</v>
      </c>
      <c r="G11" s="66" t="s">
        <v>93</v>
      </c>
      <c r="H11" s="77"/>
      <c r="I11" s="14">
        <f t="shared" si="0"/>
        <v>0</v>
      </c>
      <c r="J11" s="21">
        <f t="shared" si="1"/>
        <v>0</v>
      </c>
    </row>
    <row r="12" spans="2:10" ht="45.75" customHeight="1" thickBot="1" x14ac:dyDescent="0.35">
      <c r="B12" s="72" t="s">
        <v>7</v>
      </c>
      <c r="C12" s="73"/>
      <c r="D12" s="73"/>
      <c r="E12" s="73"/>
      <c r="F12" s="73"/>
      <c r="G12" s="73"/>
      <c r="H12" s="12">
        <f>SUM(H5:H11)</f>
        <v>0</v>
      </c>
      <c r="I12" s="12">
        <f>SUM(I5:I11)</f>
        <v>0</v>
      </c>
      <c r="J12" s="12">
        <f>SUM(J5:J11)</f>
        <v>0</v>
      </c>
    </row>
  </sheetData>
  <sheetProtection algorithmName="SHA-512" hashValue="YsC40mqVG19S0a6D985tsw2QqlnKeII1WC66uYqweNwqKS3LeRJg5Rmex3JOJA3s2UjNbL/K6cJgPlIPySXpJw==" saltValue="mEbaYhttUWvUwDvxhCXxaQ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Karlovarsko 1.</vt:lpstr>
      <vt:lpstr>Karlovarsko 2.</vt:lpstr>
      <vt:lpstr>Karlovarsko 3.</vt:lpstr>
      <vt:lpstr>Karlovarsko 4.</vt:lpstr>
      <vt:lpstr>Sokolovsko 1.</vt:lpstr>
      <vt:lpstr>Sokolovsko 2.</vt:lpstr>
      <vt:lpstr>Sokolovsko 3.</vt:lpstr>
      <vt:lpstr>Sokolovsko 4.</vt:lpstr>
      <vt:lpstr>Chebsko 1.</vt:lpstr>
      <vt:lpstr>Chebsko 2.</vt:lpstr>
      <vt:lpstr>Chebsko 3.</vt:lpstr>
      <vt:lpstr>Chebsko 4.</vt:lpstr>
      <vt:lpstr>DVMO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2025-11-20T14:26:36Z</dcterms:modified>
</cp:coreProperties>
</file>