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A:\Projekty\Zakazky\2025_Zakazky\525033 Chodov, obchvat, projekt GTP\Dokumentace GTP\Přílohy\Příloha č. 5_výkaz výměr\"/>
    </mc:Choice>
  </mc:AlternateContent>
  <xr:revisionPtr revIDLastSave="0" documentId="13_ncr:1_{54B6619D-F533-44FD-8395-B2F8BF25C2D2}" xr6:coauthVersionLast="47" xr6:coauthVersionMax="47" xr10:uidLastSave="{00000000-0000-0000-0000-000000000000}"/>
  <bookViews>
    <workbookView xWindow="-120" yWindow="-120" windowWidth="30960" windowHeight="18720" xr2:uid="{00000000-000D-0000-FFFF-FFFF00000000}"/>
  </bookViews>
  <sheets>
    <sheet name="Výkaz výměr" sheetId="4" r:id="rId1"/>
  </sheets>
  <definedNames>
    <definedName name="_xlnm.Print_Area" localSheetId="0">'Výkaz výměr'!$A$1:$J$126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5" i="4" l="1"/>
  <c r="J44" i="4"/>
  <c r="J54" i="4" l="1"/>
  <c r="C121" i="4" l="1"/>
  <c r="C120" i="4"/>
  <c r="C119" i="4"/>
  <c r="C118" i="4"/>
  <c r="C117" i="4"/>
  <c r="C116" i="4"/>
  <c r="C115" i="4"/>
  <c r="C114" i="4"/>
  <c r="C113" i="4"/>
  <c r="J85" i="4"/>
  <c r="J84" i="4"/>
  <c r="J83" i="4"/>
  <c r="J78" i="4"/>
  <c r="J77" i="4"/>
  <c r="J76" i="4"/>
  <c r="J73" i="4"/>
  <c r="J72" i="4"/>
  <c r="J71" i="4"/>
  <c r="J67" i="4"/>
  <c r="J66" i="4"/>
  <c r="J65" i="4"/>
  <c r="J64" i="4"/>
  <c r="J61" i="4"/>
  <c r="J60" i="4"/>
  <c r="J59" i="4"/>
  <c r="J43" i="4"/>
  <c r="J42" i="4"/>
  <c r="J41" i="4"/>
  <c r="J40" i="4"/>
  <c r="J37" i="4"/>
  <c r="J35" i="4"/>
  <c r="J31" i="4"/>
  <c r="J21" i="4"/>
  <c r="J52" i="4" l="1"/>
  <c r="J51" i="4"/>
  <c r="J34" i="4"/>
  <c r="J36" i="4"/>
  <c r="G57" i="4"/>
  <c r="G58" i="4" s="1"/>
  <c r="J58" i="4" s="1"/>
  <c r="J30" i="4"/>
  <c r="J53" i="4"/>
  <c r="J27" i="4"/>
  <c r="J79" i="4"/>
  <c r="H119" i="4" s="1"/>
  <c r="I119" i="4" s="1"/>
  <c r="J119" i="4" s="1"/>
  <c r="J11" i="4"/>
  <c r="J17" i="4"/>
  <c r="J28" i="4"/>
  <c r="J29" i="4"/>
  <c r="J47" i="4"/>
  <c r="J48" i="4"/>
  <c r="J50" i="4"/>
  <c r="J45" i="4"/>
  <c r="H115" i="4" s="1"/>
  <c r="I115" i="4" s="1"/>
  <c r="J115" i="4" s="1"/>
  <c r="J86" i="4"/>
  <c r="H120" i="4" s="1"/>
  <c r="J55" i="4" l="1"/>
  <c r="H116" i="4" s="1"/>
  <c r="I116" i="4" s="1"/>
  <c r="J116" i="4" s="1"/>
  <c r="J24" i="4"/>
  <c r="J19" i="4"/>
  <c r="J20" i="4"/>
  <c r="J22" i="4"/>
  <c r="J23" i="4"/>
  <c r="J57" i="4"/>
  <c r="J62" i="4" s="1"/>
  <c r="H117" i="4" s="1"/>
  <c r="I120" i="4"/>
  <c r="J120" i="4" s="1"/>
  <c r="J10" i="4" l="1"/>
  <c r="J70" i="4"/>
  <c r="I117" i="4"/>
  <c r="J117" i="4" s="1"/>
  <c r="J14" i="4" l="1"/>
  <c r="J68" i="4"/>
  <c r="J69" i="4"/>
  <c r="J38" i="4" l="1"/>
  <c r="H114" i="4" s="1"/>
  <c r="J18" i="4"/>
  <c r="J74" i="4"/>
  <c r="H118" i="4" s="1"/>
  <c r="I118" i="4" s="1"/>
  <c r="J118" i="4" s="1"/>
  <c r="J16" i="4"/>
  <c r="J9" i="4"/>
  <c r="J32" i="4" l="1"/>
  <c r="I101" i="4" s="1"/>
  <c r="J101" i="4" s="1"/>
  <c r="I114" i="4"/>
  <c r="J114" i="4" s="1"/>
  <c r="H113" i="4" l="1"/>
  <c r="I113" i="4" s="1"/>
  <c r="J113" i="4" l="1"/>
  <c r="J102" i="4"/>
  <c r="J105" i="4" s="1"/>
  <c r="H121" i="4" l="1"/>
  <c r="I121" i="4" s="1"/>
  <c r="H122" i="4" l="1"/>
  <c r="J124" i="4"/>
  <c r="I122" i="4"/>
  <c r="J125" i="4"/>
  <c r="J121" i="4"/>
  <c r="J122" i="4" s="1"/>
  <c r="J126" i="4" l="1"/>
</calcChain>
</file>

<file path=xl/sharedStrings.xml><?xml version="1.0" encoding="utf-8"?>
<sst xmlns="http://schemas.openxmlformats.org/spreadsheetml/2006/main" count="276" uniqueCount="130">
  <si>
    <t>Výkon / dodávka prací</t>
  </si>
  <si>
    <t>počet</t>
  </si>
  <si>
    <t>jedn.</t>
  </si>
  <si>
    <t>2.</t>
  </si>
  <si>
    <t xml:space="preserve">POLNÍ ZKOUŠKY </t>
  </si>
  <si>
    <t>Dynamické penetrační zkoušky</t>
  </si>
  <si>
    <t>bm</t>
  </si>
  <si>
    <t>km</t>
  </si>
  <si>
    <t>3.</t>
  </si>
  <si>
    <t>4.</t>
  </si>
  <si>
    <t>zk.</t>
  </si>
  <si>
    <t>dílčí mezisoučet - pol. 2.</t>
  </si>
  <si>
    <t>5.</t>
  </si>
  <si>
    <t>dílčí mezisoučet - pol. 5.</t>
  </si>
  <si>
    <t>6.</t>
  </si>
  <si>
    <t>ks</t>
  </si>
  <si>
    <t>dílčí mezisoučet - pol. 6.</t>
  </si>
  <si>
    <t>7.</t>
  </si>
  <si>
    <t>VÝKONY GEOLOGICKÉ SLUŽBY</t>
  </si>
  <si>
    <t>Vyhodnocení geotechnických vlastností zemin a hornin</t>
  </si>
  <si>
    <t>dílčí mezisoučet - pol. 7.</t>
  </si>
  <si>
    <t>8.</t>
  </si>
  <si>
    <t>1.</t>
  </si>
  <si>
    <t>1.1.</t>
  </si>
  <si>
    <t>1.2.</t>
  </si>
  <si>
    <t>GEODETICKÉ PRÁCE</t>
  </si>
  <si>
    <t>HYDROGEOLOGICKÉ PRÁCE</t>
  </si>
  <si>
    <t>dílčí mezisoučet - pol. 9.</t>
  </si>
  <si>
    <t>dílčí mezisoučet - pol. 3.</t>
  </si>
  <si>
    <t>dílčí mezisoučet - pol. 4.</t>
  </si>
  <si>
    <t>dílčí mezisoučet - pol. 1.</t>
  </si>
  <si>
    <t>9.</t>
  </si>
  <si>
    <t>dílčí mezisoučet - pol. 8.</t>
  </si>
  <si>
    <t>základ</t>
  </si>
  <si>
    <t>Celkem bez DPH</t>
  </si>
  <si>
    <t>Položka</t>
  </si>
  <si>
    <t>m</t>
  </si>
  <si>
    <t>prac.</t>
  </si>
  <si>
    <t>hod.</t>
  </si>
  <si>
    <t>Příprava a likvidace pracoviště a techniky pro penetrační zkoušku</t>
  </si>
  <si>
    <t>Komplexní vyhodnocení polních zkoušek</t>
  </si>
  <si>
    <t>Rešerše archivních podkladů</t>
  </si>
  <si>
    <t>Rekognoskace terénu</t>
  </si>
  <si>
    <t>Sled a řízení prací, hydrogeologická dokumentace</t>
  </si>
  <si>
    <t>Odběry vzorků - dynamicky</t>
  </si>
  <si>
    <t>Placená meteorologická data ČHMÚ - srážkové úhrny, hladiny podzemních vod</t>
  </si>
  <si>
    <t>Zpracování dat, vypracování závěrečné zprávy</t>
  </si>
  <si>
    <t>soubor</t>
  </si>
  <si>
    <t>Přípravné práce, rešerše</t>
  </si>
  <si>
    <t>Vytyčení geofyzikálních profilů</t>
  </si>
  <si>
    <t>Zpracování a vyhodnocení naměřených dat, vypracování závěrečné zprávy</t>
  </si>
  <si>
    <t>bod</t>
  </si>
  <si>
    <t>cena</t>
  </si>
  <si>
    <t>m.j.</t>
  </si>
  <si>
    <t>Kč</t>
  </si>
  <si>
    <t xml:space="preserve">VRTÁNÍ  A  ODKRYVNÉ  PRÁCE </t>
  </si>
  <si>
    <t xml:space="preserve">Jádrové vrty vrtané TK </t>
  </si>
  <si>
    <t xml:space="preserve"> </t>
  </si>
  <si>
    <t>Příprava sondážního pracoviště pro vrty vrtané TK</t>
  </si>
  <si>
    <t>Provozní pažení a odpažení vrtů</t>
  </si>
  <si>
    <t>Likvidace vrtů hutněným záhozem</t>
  </si>
  <si>
    <t>Archivace vybraných částí vrtného jádra</t>
  </si>
  <si>
    <t>Projednání povolení ke vstupu na pozemky s vlastníky</t>
  </si>
  <si>
    <t>sonda</t>
  </si>
  <si>
    <t>Náhrada škod způsobených vstupem sondážní techniky</t>
  </si>
  <si>
    <t>1.3.</t>
  </si>
  <si>
    <t>Odběr vzorků  zemin / hornin - technologické - třída 3B</t>
  </si>
  <si>
    <t>bez DPH</t>
  </si>
  <si>
    <t>GEOFYZIKÁLNÍ PRÁCE</t>
  </si>
  <si>
    <t>Seismické metody - mělká refrakční seismika (MRS)</t>
  </si>
  <si>
    <t>LABORATORNÍ PRÁCE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</si>
  <si>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</si>
  <si>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</si>
  <si>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 s časovým průběhem</t>
  </si>
  <si>
    <t>Technologické rozbory (PS + CBR + CBRsat)</t>
  </si>
  <si>
    <t xml:space="preserve">Vytýčení sond a polních zkoušek </t>
  </si>
  <si>
    <t>Polohopisné a výškopisné zaměření sond a zk.  JTSK, Bpv</t>
  </si>
  <si>
    <t>Vytyčení a ověření podzemních inž. sítí</t>
  </si>
  <si>
    <t>Pasportizace - záměr hladin ve studních a vrtech po dobu realizace průzkumu</t>
  </si>
  <si>
    <t>PEDOLOGICKÝ PRŮZKUM</t>
  </si>
  <si>
    <t>Pedologické terénní sondování</t>
  </si>
  <si>
    <t>Klasifikace půdních typů, zpracování mapy skrývkových oblastí, vypracování závěrečné zprávy</t>
  </si>
  <si>
    <t xml:space="preserve">Doprava </t>
  </si>
  <si>
    <t>KOROZNÍ PRŮZKUM</t>
  </si>
  <si>
    <t>Měření intenzity bludných proudů a stanovení měrných odporů</t>
  </si>
  <si>
    <t>Přípravné práce - rešerše podkladů</t>
  </si>
  <si>
    <t>Vypracování realizační dokumentace průzkumu</t>
  </si>
  <si>
    <t>Sled, řízení, koordinace sondážních prací, GT dozor</t>
  </si>
  <si>
    <t>Geologická dokumentace průzkumných sond</t>
  </si>
  <si>
    <t>Geologická dokumentace přirozených odkryvů a skalních výchozů</t>
  </si>
  <si>
    <t>Inženýrskogeologické mapování</t>
  </si>
  <si>
    <t>Hydrogeologické mapování</t>
  </si>
  <si>
    <t>Inženýrskogeologické a hydrogeologické zhodnocení zájmového území</t>
  </si>
  <si>
    <t>Dopravní náklady</t>
  </si>
  <si>
    <t>Zpracování předběžné zprávy</t>
  </si>
  <si>
    <t>Zpracování závěrečné zprávy (včetně graf. a digitálních výstupů, fotodokumentace)</t>
  </si>
  <si>
    <t>cena celkem bez DPH</t>
  </si>
  <si>
    <t xml:space="preserve">R E K A P I T U L A C E </t>
  </si>
  <si>
    <t>DPH</t>
  </si>
  <si>
    <t>Včetně DPH</t>
  </si>
  <si>
    <t>Celkem:</t>
  </si>
  <si>
    <t>DPH (21%)</t>
  </si>
  <si>
    <t>Celkem včetně DPH</t>
  </si>
  <si>
    <t>Jádrové vrty vrtané TK speciální soupravou do obtížně přístupných míst (např. pásový podvozek)</t>
  </si>
  <si>
    <r>
      <t>A-</t>
    </r>
    <r>
      <rPr>
        <sz val="10"/>
        <color theme="1"/>
        <rFont val="Arial"/>
        <family val="2"/>
        <charset val="238"/>
        <scheme val="minor"/>
      </rPr>
      <t xml:space="preserve"> VRTNÉ PRÁCE </t>
    </r>
  </si>
  <si>
    <r>
      <t>B-</t>
    </r>
    <r>
      <rPr>
        <sz val="10"/>
        <color theme="1"/>
        <rFont val="Arial"/>
        <family val="2"/>
        <charset val="238"/>
        <scheme val="minor"/>
      </rPr>
      <t xml:space="preserve"> SOUVISEJÍCÍ PRÁCE </t>
    </r>
  </si>
  <si>
    <r>
      <t>C-</t>
    </r>
    <r>
      <rPr>
        <sz val="10"/>
        <color theme="1"/>
        <rFont val="Arial"/>
        <family val="2"/>
        <charset val="238"/>
        <scheme val="minor"/>
      </rPr>
      <t xml:space="preserve"> ODBĚR VZORKŮ</t>
    </r>
  </si>
  <si>
    <t>Komplexní vyhodnocení labortorních prací</t>
  </si>
  <si>
    <t>Celkem (% ze základu položek 1-8)</t>
  </si>
  <si>
    <t>Likvidace vrtného jádra</t>
  </si>
  <si>
    <t>Místní šetření a jednání se zúčastněnými</t>
  </si>
  <si>
    <t>Zaměření studní</t>
  </si>
  <si>
    <t>Doprava měřící aparatury a měřičské skupiny</t>
  </si>
  <si>
    <t>Doprava vzorků do laboratoře</t>
  </si>
  <si>
    <t>Rozbor vody/zeminy - stanovení agresivity na beton a ocelové konstrukce</t>
  </si>
  <si>
    <t>Odběr vzorků vody/zeminy (agresivita)</t>
  </si>
  <si>
    <t>Odběr vzorků  zemin - porušené - třída 3B</t>
  </si>
  <si>
    <t>Zpřístupnění pracoviště při podmáčeném/obtížně přístupném terénu</t>
  </si>
  <si>
    <t>Zkoušky vzorků 1 (2) A (neporušených vzorků)  - krabicový smyk - efektivní pevnost</t>
  </si>
  <si>
    <t>Základní klasifikační rozbory vzorku 3B ("technologický")</t>
  </si>
  <si>
    <r>
      <t xml:space="preserve">Odběr vzorků  zemin / hornin - neporušené -  třída 1 (2) A - </t>
    </r>
    <r>
      <rPr>
        <sz val="9"/>
        <rFont val="Arial CE"/>
        <charset val="238"/>
      </rPr>
      <t>vtlačným břitovým odběrákem</t>
    </r>
  </si>
  <si>
    <t>kpl.</t>
  </si>
  <si>
    <t>Doprava vrtné a doprovodné techniky</t>
  </si>
  <si>
    <t xml:space="preserve">Doprava měřící aparatury a měřící skupiny </t>
  </si>
  <si>
    <t xml:space="preserve">Doprava penetrační soupravy </t>
  </si>
  <si>
    <r>
      <t xml:space="preserve">Vystrojení HG vrtu PVC pažnicí </t>
    </r>
    <r>
      <rPr>
        <sz val="10"/>
        <color theme="1"/>
        <rFont val="Symbol"/>
        <family val="1"/>
        <charset val="2"/>
      </rPr>
      <t xml:space="preserve">Æ </t>
    </r>
    <r>
      <rPr>
        <sz val="10"/>
        <color theme="1"/>
        <rFont val="Arial"/>
        <family val="2"/>
        <charset val="238"/>
        <scheme val="minor"/>
      </rPr>
      <t>125 mm, obsyp, těsnění</t>
    </r>
  </si>
  <si>
    <t>Osazení zhlaví vrtů (HG)</t>
  </si>
  <si>
    <t>Rozbor vody - ZFCHR</t>
  </si>
  <si>
    <t>Rozbor vody - pH, vodivost, teplota</t>
  </si>
  <si>
    <t>VÝKAZ VÝMĚR - II/209 a II/222 Silniční obchvat Chodov, 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</si>
</sst>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"/>
    <numFmt numFmtId="166" formatCode="#,##0\ &quot;Kč&quot;"/>
    <numFmt numFmtId="167" formatCode="0.0%"/>
    <numFmt numFmtId="168" formatCode="#,##0.00\ &quot;Kč&quot;"/>
    <numFmt numFmtId="169" formatCode="0.0000"/>
    <numFmt numFmtId="170" formatCode="0.0"/>
  </numFmts>
  <fonts count="77" x14ac:knownFonts="1">
    <font>
      <sz val="10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b/>
      <sz val="10"/>
      <color theme="0"/>
      <name val="Arial"/>
      <family val="2"/>
      <charset val="238"/>
      <scheme val="minor"/>
    </font>
    <font>
      <sz val="10"/>
      <color rgb="FF9C0006"/>
      <name val="Arial"/>
      <family val="2"/>
      <charset val="238"/>
      <scheme val="minor"/>
    </font>
    <font>
      <b/>
      <sz val="10"/>
      <color rgb="FF9C6500"/>
      <name val="Arial"/>
      <family val="2"/>
      <charset val="238"/>
      <scheme val="minor"/>
    </font>
    <font>
      <sz val="10"/>
      <color rgb="FF006100"/>
      <name val="Arial"/>
      <family val="2"/>
      <charset val="238"/>
      <scheme val="minor"/>
    </font>
    <font>
      <sz val="10"/>
      <color rgb="FFFA7D00"/>
      <name val="Arial"/>
      <family val="2"/>
      <charset val="238"/>
      <scheme val="minor"/>
    </font>
    <font>
      <sz val="10"/>
      <color rgb="FFFF0000"/>
      <name val="Arial"/>
      <family val="2"/>
      <charset val="238"/>
      <scheme val="minor"/>
    </font>
    <font>
      <sz val="10"/>
      <color rgb="FF3F3F76"/>
      <name val="Arial"/>
      <family val="2"/>
      <charset val="238"/>
      <scheme val="minor"/>
    </font>
    <font>
      <b/>
      <sz val="10"/>
      <color rgb="FFFA7D00"/>
      <name val="Arial"/>
      <family val="2"/>
      <charset val="238"/>
      <scheme val="minor"/>
    </font>
    <font>
      <b/>
      <sz val="10"/>
      <color rgb="FF3F3F3F"/>
      <name val="Arial"/>
      <family val="2"/>
      <charset val="238"/>
      <scheme val="minor"/>
    </font>
    <font>
      <i/>
      <sz val="10"/>
      <color rgb="FF7F7F7F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3"/>
      <name val="Arial"/>
      <family val="2"/>
      <charset val="238"/>
      <scheme val="minor"/>
    </font>
    <font>
      <b/>
      <sz val="12"/>
      <color theme="3"/>
      <name val="Arial"/>
      <family val="2"/>
      <charset val="238"/>
      <scheme val="minor"/>
    </font>
    <font>
      <b/>
      <sz val="14"/>
      <color theme="3"/>
      <name val="Arial"/>
      <family val="2"/>
      <charset val="238"/>
      <scheme val="minor"/>
    </font>
    <font>
      <b/>
      <sz val="16"/>
      <color theme="3"/>
      <name val="Arial"/>
      <family val="2"/>
      <charset val="238"/>
      <scheme val="major"/>
    </font>
    <font>
      <sz val="10"/>
      <color theme="1"/>
      <name val="Arial"/>
      <family val="2"/>
      <charset val="238"/>
      <scheme val="major"/>
    </font>
    <font>
      <sz val="10"/>
      <color theme="0"/>
      <name val="Arial"/>
      <family val="2"/>
      <charset val="238"/>
      <scheme val="minor"/>
    </font>
    <font>
      <sz val="10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8"/>
      <color theme="3"/>
      <name val="Arial"/>
      <family val="2"/>
      <charset val="238"/>
      <scheme val="major"/>
    </font>
    <font>
      <b/>
      <sz val="15"/>
      <color theme="3"/>
      <name val="Arial"/>
      <family val="2"/>
      <charset val="238"/>
      <scheme val="minor"/>
    </font>
    <font>
      <b/>
      <sz val="13"/>
      <color theme="3"/>
      <name val="Arial"/>
      <family val="2"/>
      <charset val="238"/>
      <scheme val="minor"/>
    </font>
    <font>
      <b/>
      <sz val="11"/>
      <color theme="3"/>
      <name val="Arial"/>
      <family val="2"/>
      <charset val="238"/>
      <scheme val="minor"/>
    </font>
    <font>
      <sz val="11"/>
      <color rgb="FF006100"/>
      <name val="Arial"/>
      <family val="2"/>
      <charset val="238"/>
      <scheme val="minor"/>
    </font>
    <font>
      <sz val="11"/>
      <color rgb="FF9C0006"/>
      <name val="Arial"/>
      <family val="2"/>
      <charset val="238"/>
      <scheme val="minor"/>
    </font>
    <font>
      <sz val="11"/>
      <color rgb="FF9C6500"/>
      <name val="Arial"/>
      <family val="2"/>
      <charset val="238"/>
      <scheme val="minor"/>
    </font>
    <font>
      <sz val="11"/>
      <color rgb="FF3F3F76"/>
      <name val="Arial"/>
      <family val="2"/>
      <charset val="238"/>
      <scheme val="minor"/>
    </font>
    <font>
      <b/>
      <sz val="11"/>
      <color rgb="FF3F3F3F"/>
      <name val="Arial"/>
      <family val="2"/>
      <charset val="238"/>
      <scheme val="minor"/>
    </font>
    <font>
      <b/>
      <sz val="11"/>
      <color rgb="FFFA7D00"/>
      <name val="Arial"/>
      <family val="2"/>
      <charset val="238"/>
      <scheme val="minor"/>
    </font>
    <font>
      <sz val="11"/>
      <color rgb="FFFA7D00"/>
      <name val="Arial"/>
      <family val="2"/>
      <charset val="238"/>
      <scheme val="minor"/>
    </font>
    <font>
      <b/>
      <sz val="11"/>
      <color theme="0"/>
      <name val="Arial"/>
      <family val="2"/>
      <charset val="238"/>
      <scheme val="minor"/>
    </font>
    <font>
      <sz val="11"/>
      <color rgb="FFFF0000"/>
      <name val="Arial"/>
      <family val="2"/>
      <charset val="238"/>
      <scheme val="minor"/>
    </font>
    <font>
      <i/>
      <sz val="11"/>
      <color rgb="FF7F7F7F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sz val="11"/>
      <color theme="0"/>
      <name val="Arial"/>
      <family val="2"/>
      <charset val="238"/>
      <scheme val="minor"/>
    </font>
    <font>
      <sz val="10"/>
      <color theme="1"/>
      <name val="Symbol"/>
      <family val="1"/>
      <charset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name val="Arial CE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sz val="10"/>
      <name val="Arial CE"/>
      <charset val="238"/>
    </font>
    <font>
      <i/>
      <sz val="9"/>
      <name val="Arial CE"/>
      <charset val="238"/>
    </font>
    <font>
      <i/>
      <sz val="9"/>
      <name val="Arial CE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indexed="43"/>
        <bgColor indexed="64"/>
      </patternFill>
    </fill>
    <fill>
      <patternFill patternType="solid">
        <fgColor rgb="FF65BDFF"/>
        <bgColor indexed="64"/>
      </patternFill>
    </fill>
  </fills>
  <borders count="4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02">
    <xf numFmtId="0" fontId="0" fillId="0" borderId="0">
      <alignment vertical="center"/>
    </xf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1" applyNumberFormat="0" applyAlignment="0" applyProtection="0"/>
    <xf numFmtId="0" fontId="23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1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5" fillId="6" borderId="5" applyNumberFormat="0" applyAlignment="0" applyProtection="0"/>
    <xf numFmtId="0" fontId="17" fillId="7" borderId="6" applyNumberFormat="0" applyAlignment="0" applyProtection="0"/>
    <xf numFmtId="0" fontId="16" fillId="7" borderId="5" applyNumberFormat="0" applyAlignment="0" applyProtection="0"/>
    <xf numFmtId="2" fontId="13" fillId="0" borderId="7" applyFill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5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0" borderId="0"/>
    <xf numFmtId="0" fontId="29" fillId="0" borderId="0"/>
    <xf numFmtId="0" fontId="28" fillId="0" borderId="0"/>
    <xf numFmtId="0" fontId="2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8" fillId="0" borderId="0">
      <alignment vertical="center"/>
    </xf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1" applyNumberFormat="0" applyAlignment="0" applyProtection="0"/>
    <xf numFmtId="0" fontId="23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1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5" fillId="6" borderId="5" applyNumberFormat="0" applyAlignment="0" applyProtection="0"/>
    <xf numFmtId="0" fontId="17" fillId="7" borderId="6" applyNumberFormat="0" applyAlignment="0" applyProtection="0"/>
    <xf numFmtId="0" fontId="16" fillId="7" borderId="5" applyNumberFormat="0" applyAlignment="0" applyProtection="0"/>
    <xf numFmtId="2" fontId="13" fillId="0" borderId="7" applyFill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5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25" fillId="31" borderId="0" applyNumberFormat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8" fillId="0" borderId="0">
      <alignment vertical="center"/>
    </xf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9" fillId="5" borderId="1" applyNumberFormat="0" applyAlignment="0" applyProtection="0"/>
    <xf numFmtId="0" fontId="23" fillId="0" borderId="0" applyNumberFormat="0" applyFill="0" applyBorder="0" applyAlignment="0" applyProtection="0"/>
    <xf numFmtId="0" fontId="22" fillId="0" borderId="2" applyNumberFormat="0" applyFill="0" applyAlignment="0" applyProtection="0"/>
    <xf numFmtId="0" fontId="21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15" fillId="6" borderId="5" applyNumberFormat="0" applyAlignment="0" applyProtection="0"/>
    <xf numFmtId="0" fontId="17" fillId="7" borderId="6" applyNumberFormat="0" applyAlignment="0" applyProtection="0"/>
    <xf numFmtId="0" fontId="16" fillId="7" borderId="5" applyNumberFormat="0" applyAlignment="0" applyProtection="0"/>
    <xf numFmtId="2" fontId="13" fillId="0" borderId="7" applyFill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5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25" fillId="31" borderId="0" applyNumberFormat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0" fillId="0" borderId="0"/>
    <xf numFmtId="0" fontId="28" fillId="0" borderId="0"/>
    <xf numFmtId="0" fontId="1" fillId="0" borderId="0"/>
    <xf numFmtId="0" fontId="31" fillId="0" borderId="0" applyNumberFormat="0" applyFill="0" applyBorder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6" borderId="5" applyNumberFormat="0" applyAlignment="0" applyProtection="0"/>
    <xf numFmtId="0" fontId="39" fillId="7" borderId="6" applyNumberFormat="0" applyAlignment="0" applyProtection="0"/>
    <xf numFmtId="0" fontId="40" fillId="7" borderId="5" applyNumberFormat="0" applyAlignment="0" applyProtection="0"/>
    <xf numFmtId="0" fontId="41" fillId="0" borderId="7" applyNumberFormat="0" applyFill="0" applyAlignment="0" applyProtection="0"/>
    <xf numFmtId="0" fontId="42" fillId="5" borderId="1" applyNumberFormat="0" applyAlignment="0" applyProtection="0"/>
    <xf numFmtId="0" fontId="43" fillId="0" borderId="0" applyNumberFormat="0" applyFill="0" applyBorder="0" applyAlignment="0" applyProtection="0"/>
    <xf numFmtId="0" fontId="1" fillId="32" borderId="32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8" applyNumberFormat="0" applyFill="0" applyAlignment="0" applyProtection="0"/>
    <xf numFmtId="0" fontId="46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6" fillId="31" borderId="0" applyNumberFormat="0" applyBorder="0" applyAlignment="0" applyProtection="0"/>
  </cellStyleXfs>
  <cellXfs count="267">
    <xf numFmtId="0" fontId="0" fillId="0" borderId="0" xfId="0">
      <alignment vertical="center"/>
    </xf>
    <xf numFmtId="0" fontId="48" fillId="0" borderId="21" xfId="0" applyFont="1" applyFill="1" applyBorder="1" applyAlignment="1">
      <alignment horizontal="left"/>
    </xf>
    <xf numFmtId="0" fontId="49" fillId="0" borderId="22" xfId="0" applyFont="1" applyBorder="1" applyAlignment="1">
      <alignment horizontal="center"/>
    </xf>
    <xf numFmtId="0" fontId="49" fillId="0" borderId="22" xfId="0" applyFont="1" applyBorder="1" applyAlignment="1"/>
    <xf numFmtId="0" fontId="49" fillId="0" borderId="22" xfId="0" applyFont="1" applyFill="1" applyBorder="1" applyAlignment="1">
      <alignment horizontal="center"/>
    </xf>
    <xf numFmtId="2" fontId="49" fillId="0" borderId="22" xfId="0" applyNumberFormat="1" applyFont="1" applyBorder="1" applyAlignment="1">
      <alignment horizontal="center"/>
    </xf>
    <xf numFmtId="3" fontId="49" fillId="0" borderId="22" xfId="0" applyNumberFormat="1" applyFont="1" applyFill="1" applyBorder="1" applyAlignment="1">
      <alignment horizontal="center"/>
    </xf>
    <xf numFmtId="165" fontId="48" fillId="0" borderId="23" xfId="0" applyNumberFormat="1" applyFont="1" applyFill="1" applyBorder="1" applyAlignment="1">
      <alignment horizontal="right"/>
    </xf>
    <xf numFmtId="0" fontId="50" fillId="0" borderId="0" xfId="0" applyFont="1" applyAlignment="1">
      <alignment horizontal="center"/>
    </xf>
    <xf numFmtId="9" fontId="50" fillId="0" borderId="0" xfId="0" applyNumberFormat="1" applyFont="1" applyAlignment="1"/>
    <xf numFmtId="0" fontId="50" fillId="0" borderId="0" xfId="0" applyFont="1" applyAlignment="1"/>
    <xf numFmtId="0" fontId="49" fillId="0" borderId="13" xfId="0" applyFont="1" applyBorder="1" applyAlignment="1">
      <alignment horizontal="right"/>
    </xf>
    <xf numFmtId="0" fontId="49" fillId="0" borderId="0" xfId="0" applyFont="1" applyBorder="1" applyAlignment="1">
      <alignment horizontal="center"/>
    </xf>
    <xf numFmtId="0" fontId="49" fillId="0" borderId="0" xfId="0" applyFont="1" applyBorder="1" applyAlignment="1"/>
    <xf numFmtId="0" fontId="49" fillId="0" borderId="0" xfId="0" applyFont="1" applyFill="1" applyBorder="1" applyAlignment="1">
      <alignment horizontal="center"/>
    </xf>
    <xf numFmtId="3" fontId="49" fillId="0" borderId="0" xfId="0" applyNumberFormat="1" applyFont="1" applyFill="1" applyBorder="1" applyAlignment="1">
      <alignment horizontal="center"/>
    </xf>
    <xf numFmtId="165" fontId="49" fillId="0" borderId="24" xfId="0" applyNumberFormat="1" applyFont="1" applyFill="1" applyBorder="1" applyAlignment="1">
      <alignment horizontal="center"/>
    </xf>
    <xf numFmtId="0" fontId="48" fillId="0" borderId="21" xfId="0" quotePrefix="1" applyFont="1" applyBorder="1" applyAlignment="1">
      <alignment horizontal="left"/>
    </xf>
    <xf numFmtId="0" fontId="48" fillId="0" borderId="22" xfId="0" quotePrefix="1" applyFont="1" applyBorder="1" applyAlignment="1">
      <alignment horizontal="center"/>
    </xf>
    <xf numFmtId="0" fontId="48" fillId="0" borderId="22" xfId="0" quotePrefix="1" applyFont="1" applyBorder="1" applyAlignment="1">
      <alignment horizontal="left"/>
    </xf>
    <xf numFmtId="0" fontId="48" fillId="0" borderId="22" xfId="0" applyFont="1" applyBorder="1" applyAlignment="1"/>
    <xf numFmtId="0" fontId="48" fillId="0" borderId="34" xfId="0" applyFont="1" applyFill="1" applyBorder="1" applyAlignment="1">
      <alignment horizontal="center"/>
    </xf>
    <xf numFmtId="3" fontId="51" fillId="0" borderId="34" xfId="0" applyNumberFormat="1" applyFont="1" applyFill="1" applyBorder="1" applyAlignment="1">
      <alignment horizontal="center"/>
    </xf>
    <xf numFmtId="165" fontId="51" fillId="0" borderId="23" xfId="0" applyNumberFormat="1" applyFont="1" applyFill="1" applyBorder="1" applyAlignment="1">
      <alignment horizontal="center"/>
    </xf>
    <xf numFmtId="0" fontId="48" fillId="0" borderId="25" xfId="0" applyFont="1" applyBorder="1" applyAlignment="1">
      <alignment horizontal="right"/>
    </xf>
    <xf numFmtId="0" fontId="48" fillId="0" borderId="26" xfId="0" applyFont="1" applyBorder="1" applyAlignment="1">
      <alignment horizontal="center"/>
    </xf>
    <xf numFmtId="0" fontId="48" fillId="0" borderId="26" xfId="0" applyFont="1" applyBorder="1" applyAlignment="1"/>
    <xf numFmtId="0" fontId="48" fillId="0" borderId="31" xfId="0" applyFont="1" applyFill="1" applyBorder="1" applyAlignment="1">
      <alignment horizontal="center"/>
    </xf>
    <xf numFmtId="0" fontId="48" fillId="0" borderId="26" xfId="0" quotePrefix="1" applyFont="1" applyBorder="1" applyAlignment="1">
      <alignment horizontal="center"/>
    </xf>
    <xf numFmtId="3" fontId="48" fillId="0" borderId="31" xfId="0" applyNumberFormat="1" applyFont="1" applyFill="1" applyBorder="1" applyAlignment="1">
      <alignment horizontal="center"/>
    </xf>
    <xf numFmtId="165" fontId="48" fillId="0" borderId="27" xfId="0" applyNumberFormat="1" applyFont="1" applyFill="1" applyBorder="1" applyAlignment="1">
      <alignment horizontal="center"/>
    </xf>
    <xf numFmtId="0" fontId="49" fillId="0" borderId="21" xfId="0" applyFont="1" applyBorder="1" applyAlignment="1">
      <alignment horizontal="right"/>
    </xf>
    <xf numFmtId="1" fontId="49" fillId="0" borderId="34" xfId="0" applyNumberFormat="1" applyFont="1" applyFill="1" applyBorder="1" applyAlignment="1">
      <alignment horizontal="center"/>
    </xf>
    <xf numFmtId="3" fontId="49" fillId="0" borderId="34" xfId="0" applyNumberFormat="1" applyFont="1" applyFill="1" applyBorder="1" applyAlignment="1">
      <alignment horizontal="center"/>
    </xf>
    <xf numFmtId="165" fontId="49" fillId="0" borderId="23" xfId="0" applyNumberFormat="1" applyFont="1" applyFill="1" applyBorder="1" applyAlignment="1">
      <alignment horizontal="center"/>
    </xf>
    <xf numFmtId="1" fontId="49" fillId="0" borderId="11" xfId="0" applyNumberFormat="1" applyFont="1" applyFill="1" applyBorder="1" applyAlignment="1">
      <alignment horizontal="right"/>
    </xf>
    <xf numFmtId="3" fontId="49" fillId="0" borderId="11" xfId="0" applyNumberFormat="1" applyFont="1" applyFill="1" applyBorder="1" applyAlignment="1">
      <alignment horizontal="center"/>
    </xf>
    <xf numFmtId="3" fontId="54" fillId="0" borderId="24" xfId="0" applyNumberFormat="1" applyFont="1" applyFill="1" applyBorder="1" applyAlignment="1">
      <alignment horizontal="right"/>
    </xf>
    <xf numFmtId="0" fontId="55" fillId="0" borderId="0" xfId="0" applyFont="1" applyAlignment="1">
      <alignment horizontal="center"/>
    </xf>
    <xf numFmtId="9" fontId="55" fillId="0" borderId="0" xfId="0" applyNumberFormat="1" applyFont="1" applyAlignment="1"/>
    <xf numFmtId="0" fontId="55" fillId="0" borderId="0" xfId="0" applyFont="1" applyAlignment="1"/>
    <xf numFmtId="1" fontId="54" fillId="0" borderId="11" xfId="0" applyNumberFormat="1" applyFont="1" applyFill="1" applyBorder="1" applyAlignment="1">
      <alignment horizontal="right"/>
    </xf>
    <xf numFmtId="0" fontId="58" fillId="0" borderId="0" xfId="0" applyFont="1" applyBorder="1" applyAlignment="1">
      <alignment horizontal="center"/>
    </xf>
    <xf numFmtId="3" fontId="54" fillId="0" borderId="11" xfId="0" applyNumberFormat="1" applyFont="1" applyFill="1" applyBorder="1" applyAlignment="1">
      <alignment horizontal="right"/>
    </xf>
    <xf numFmtId="0" fontId="56" fillId="0" borderId="0" xfId="0" applyFont="1" applyAlignment="1">
      <alignment horizontal="center"/>
    </xf>
    <xf numFmtId="9" fontId="56" fillId="0" borderId="0" xfId="0" applyNumberFormat="1" applyFont="1" applyAlignment="1"/>
    <xf numFmtId="0" fontId="56" fillId="0" borderId="0" xfId="0" applyFont="1" applyAlignment="1"/>
    <xf numFmtId="1" fontId="59" fillId="0" borderId="11" xfId="0" applyNumberFormat="1" applyFont="1" applyFill="1" applyBorder="1" applyAlignment="1">
      <alignment horizontal="right"/>
    </xf>
    <xf numFmtId="3" fontId="59" fillId="0" borderId="24" xfId="0" applyNumberFormat="1" applyFont="1" applyFill="1" applyBorder="1" applyAlignment="1">
      <alignment horizontal="right"/>
    </xf>
    <xf numFmtId="3" fontId="59" fillId="0" borderId="11" xfId="0" applyNumberFormat="1" applyFont="1" applyFill="1" applyBorder="1" applyAlignment="1">
      <alignment horizontal="right"/>
    </xf>
    <xf numFmtId="1" fontId="61" fillId="0" borderId="11" xfId="0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left"/>
    </xf>
    <xf numFmtId="0" fontId="54" fillId="0" borderId="0" xfId="0" applyFont="1" applyFill="1" applyBorder="1" applyAlignment="1"/>
    <xf numFmtId="0" fontId="58" fillId="0" borderId="0" xfId="0" applyFont="1" applyFill="1" applyBorder="1" applyAlignment="1">
      <alignment horizontal="center"/>
    </xf>
    <xf numFmtId="0" fontId="54" fillId="0" borderId="0" xfId="0" applyFont="1" applyFill="1" applyBorder="1" applyAlignment="1">
      <alignment horizontal="center"/>
    </xf>
    <xf numFmtId="3" fontId="58" fillId="0" borderId="11" xfId="0" applyNumberFormat="1" applyFont="1" applyFill="1" applyBorder="1" applyAlignment="1">
      <alignment horizontal="right"/>
    </xf>
    <xf numFmtId="1" fontId="48" fillId="0" borderId="11" xfId="0" applyNumberFormat="1" applyFont="1" applyFill="1" applyBorder="1" applyAlignment="1">
      <alignment horizontal="right"/>
    </xf>
    <xf numFmtId="3" fontId="53" fillId="0" borderId="11" xfId="0" applyNumberFormat="1" applyFont="1" applyFill="1" applyBorder="1" applyAlignment="1">
      <alignment horizontal="right"/>
    </xf>
    <xf numFmtId="0" fontId="59" fillId="0" borderId="0" xfId="0" applyFont="1" applyFill="1" applyBorder="1" applyAlignment="1">
      <alignment horizontal="center"/>
    </xf>
    <xf numFmtId="1" fontId="49" fillId="0" borderId="37" xfId="0" quotePrefix="1" applyNumberFormat="1" applyFont="1" applyFill="1" applyBorder="1" applyAlignment="1">
      <alignment horizontal="right"/>
    </xf>
    <xf numFmtId="3" fontId="50" fillId="0" borderId="37" xfId="0" applyNumberFormat="1" applyFont="1" applyFill="1" applyBorder="1" applyAlignment="1"/>
    <xf numFmtId="166" fontId="64" fillId="0" borderId="38" xfId="0" applyNumberFormat="1" applyFont="1" applyFill="1" applyBorder="1" applyAlignment="1">
      <alignment horizontal="right"/>
    </xf>
    <xf numFmtId="166" fontId="56" fillId="0" borderId="0" xfId="0" applyNumberFormat="1" applyFont="1" applyAlignment="1">
      <alignment horizontal="center"/>
    </xf>
    <xf numFmtId="167" fontId="54" fillId="0" borderId="0" xfId="0" quotePrefix="1" applyNumberFormat="1" applyFont="1" applyBorder="1" applyAlignment="1">
      <alignment horizontal="left"/>
    </xf>
    <xf numFmtId="0" fontId="56" fillId="0" borderId="0" xfId="0" applyFont="1" applyBorder="1" applyAlignment="1"/>
    <xf numFmtId="0" fontId="59" fillId="0" borderId="0" xfId="0" applyFont="1" applyFill="1" applyBorder="1" applyAlignment="1"/>
    <xf numFmtId="9" fontId="68" fillId="0" borderId="0" xfId="0" applyNumberFormat="1" applyFont="1" applyAlignment="1"/>
    <xf numFmtId="0" fontId="68" fillId="0" borderId="0" xfId="0" applyFont="1" applyAlignment="1"/>
    <xf numFmtId="0" fontId="59" fillId="0" borderId="13" xfId="0" quotePrefix="1" applyFont="1" applyFill="1" applyBorder="1" applyAlignment="1">
      <alignment horizontal="right"/>
    </xf>
    <xf numFmtId="0" fontId="68" fillId="0" borderId="0" xfId="0" applyFont="1" applyFill="1" applyBorder="1" applyAlignment="1"/>
    <xf numFmtId="9" fontId="68" fillId="0" borderId="0" xfId="0" applyNumberFormat="1" applyFont="1" applyFill="1" applyAlignment="1"/>
    <xf numFmtId="0" fontId="68" fillId="0" borderId="0" xfId="0" applyFont="1" applyFill="1" applyAlignment="1"/>
    <xf numFmtId="0" fontId="54" fillId="0" borderId="35" xfId="0" applyFont="1" applyFill="1" applyBorder="1" applyAlignment="1"/>
    <xf numFmtId="49" fontId="62" fillId="0" borderId="13" xfId="0" applyNumberFormat="1" applyFont="1" applyFill="1" applyBorder="1" applyAlignment="1">
      <alignment horizontal="right"/>
    </xf>
    <xf numFmtId="9" fontId="56" fillId="0" borderId="0" xfId="0" applyNumberFormat="1" applyFont="1" applyFill="1" applyAlignment="1"/>
    <xf numFmtId="0" fontId="56" fillId="0" borderId="0" xfId="0" applyFont="1" applyFill="1" applyAlignment="1"/>
    <xf numFmtId="0" fontId="59" fillId="0" borderId="0" xfId="0" applyFont="1" applyFill="1" applyBorder="1" applyAlignment="1">
      <alignment horizontal="left"/>
    </xf>
    <xf numFmtId="0" fontId="49" fillId="0" borderId="25" xfId="0" applyFont="1" applyBorder="1" applyAlignment="1">
      <alignment horizontal="right"/>
    </xf>
    <xf numFmtId="0" fontId="49" fillId="0" borderId="26" xfId="0" applyFont="1" applyBorder="1" applyAlignment="1">
      <alignment horizontal="center"/>
    </xf>
    <xf numFmtId="1" fontId="49" fillId="0" borderId="9" xfId="0" quotePrefix="1" applyNumberFormat="1" applyFont="1" applyFill="1" applyBorder="1" applyAlignment="1">
      <alignment horizontal="right"/>
    </xf>
    <xf numFmtId="166" fontId="64" fillId="0" borderId="19" xfId="0" applyNumberFormat="1" applyFont="1" applyFill="1" applyBorder="1" applyAlignment="1">
      <alignment horizontal="right"/>
    </xf>
    <xf numFmtId="1" fontId="48" fillId="0" borderId="34" xfId="0" applyNumberFormat="1" applyFont="1" applyFill="1" applyBorder="1" applyAlignment="1">
      <alignment horizontal="right"/>
    </xf>
    <xf numFmtId="3" fontId="59" fillId="0" borderId="23" xfId="0" applyNumberFormat="1" applyFont="1" applyFill="1" applyBorder="1" applyAlignment="1">
      <alignment horizontal="right"/>
    </xf>
    <xf numFmtId="9" fontId="49" fillId="0" borderId="0" xfId="0" applyNumberFormat="1" applyFont="1" applyBorder="1" applyAlignment="1"/>
    <xf numFmtId="0" fontId="55" fillId="0" borderId="0" xfId="0" applyFont="1" applyBorder="1" applyAlignment="1"/>
    <xf numFmtId="1" fontId="48" fillId="0" borderId="39" xfId="0" applyNumberFormat="1" applyFont="1" applyFill="1" applyBorder="1" applyAlignment="1">
      <alignment horizontal="right"/>
    </xf>
    <xf numFmtId="0" fontId="72" fillId="0" borderId="0" xfId="0" applyFont="1" applyFill="1" applyBorder="1" applyAlignment="1"/>
    <xf numFmtId="3" fontId="70" fillId="0" borderId="11" xfId="41" applyNumberFormat="1" applyFont="1" applyFill="1" applyBorder="1" applyAlignment="1">
      <alignment horizontal="right"/>
    </xf>
    <xf numFmtId="0" fontId="70" fillId="0" borderId="35" xfId="41" applyFont="1" applyFill="1" applyBorder="1" applyAlignment="1">
      <alignment horizontal="center"/>
    </xf>
    <xf numFmtId="0" fontId="54" fillId="0" borderId="35" xfId="0" applyFont="1" applyFill="1" applyBorder="1" applyAlignment="1">
      <alignment horizontal="center"/>
    </xf>
    <xf numFmtId="1" fontId="49" fillId="0" borderId="40" xfId="0" applyNumberFormat="1" applyFont="1" applyFill="1" applyBorder="1" applyAlignment="1">
      <alignment horizontal="right"/>
    </xf>
    <xf numFmtId="3" fontId="53" fillId="0" borderId="40" xfId="0" applyNumberFormat="1" applyFont="1" applyFill="1" applyBorder="1" applyAlignment="1">
      <alignment horizontal="right"/>
    </xf>
    <xf numFmtId="9" fontId="54" fillId="0" borderId="0" xfId="0" quotePrefix="1" applyNumberFormat="1" applyFont="1" applyBorder="1" applyAlignment="1">
      <alignment horizontal="left"/>
    </xf>
    <xf numFmtId="0" fontId="54" fillId="0" borderId="0" xfId="0" quotePrefix="1" applyFont="1" applyFill="1" applyBorder="1" applyAlignment="1">
      <alignment horizontal="left"/>
    </xf>
    <xf numFmtId="165" fontId="59" fillId="0" borderId="24" xfId="0" applyNumberFormat="1" applyFont="1" applyFill="1" applyBorder="1" applyAlignment="1">
      <alignment horizontal="right"/>
    </xf>
    <xf numFmtId="9" fontId="54" fillId="0" borderId="0" xfId="0" applyNumberFormat="1" applyFont="1" applyBorder="1" applyAlignment="1"/>
    <xf numFmtId="1" fontId="54" fillId="0" borderId="43" xfId="0" applyNumberFormat="1" applyFont="1" applyFill="1" applyBorder="1" applyAlignment="1">
      <alignment horizontal="right"/>
    </xf>
    <xf numFmtId="3" fontId="54" fillId="0" borderId="43" xfId="0" applyNumberFormat="1" applyFont="1" applyFill="1" applyBorder="1" applyAlignment="1">
      <alignment horizontal="right"/>
    </xf>
    <xf numFmtId="165" fontId="59" fillId="0" borderId="42" xfId="0" applyNumberFormat="1" applyFont="1" applyFill="1" applyBorder="1" applyAlignment="1">
      <alignment horizontal="right"/>
    </xf>
    <xf numFmtId="0" fontId="54" fillId="0" borderId="33" xfId="0" applyFont="1" applyFill="1" applyBorder="1" applyAlignment="1">
      <alignment horizontal="center"/>
    </xf>
    <xf numFmtId="3" fontId="54" fillId="0" borderId="10" xfId="0" applyNumberFormat="1" applyFont="1" applyFill="1" applyBorder="1" applyAlignment="1">
      <alignment horizontal="right"/>
    </xf>
    <xf numFmtId="0" fontId="49" fillId="0" borderId="40" xfId="0" applyFont="1" applyFill="1" applyBorder="1" applyAlignment="1">
      <alignment horizontal="right"/>
    </xf>
    <xf numFmtId="168" fontId="50" fillId="0" borderId="0" xfId="0" applyNumberFormat="1" applyFont="1" applyAlignment="1">
      <alignment horizontal="center"/>
    </xf>
    <xf numFmtId="2" fontId="49" fillId="0" borderId="11" xfId="0" applyNumberFormat="1" applyFont="1" applyFill="1" applyBorder="1" applyAlignment="1">
      <alignment horizontal="right"/>
    </xf>
    <xf numFmtId="0" fontId="50" fillId="0" borderId="0" xfId="0" applyFont="1" applyBorder="1" applyAlignment="1"/>
    <xf numFmtId="165" fontId="54" fillId="0" borderId="24" xfId="0" applyNumberFormat="1" applyFont="1" applyFill="1" applyBorder="1" applyAlignment="1">
      <alignment horizontal="right"/>
    </xf>
    <xf numFmtId="0" fontId="52" fillId="0" borderId="0" xfId="0" applyFont="1" applyAlignment="1">
      <alignment horizontal="center"/>
    </xf>
    <xf numFmtId="0" fontId="52" fillId="0" borderId="0" xfId="0" applyFont="1" applyAlignment="1"/>
    <xf numFmtId="0" fontId="49" fillId="0" borderId="26" xfId="0" applyFont="1" applyBorder="1" applyAlignment="1"/>
    <xf numFmtId="0" fontId="49" fillId="0" borderId="31" xfId="0" applyFont="1" applyFill="1" applyBorder="1" applyAlignment="1">
      <alignment horizontal="right"/>
    </xf>
    <xf numFmtId="3" fontId="53" fillId="0" borderId="31" xfId="0" applyNumberFormat="1" applyFont="1" applyFill="1" applyBorder="1" applyAlignment="1">
      <alignment horizontal="right"/>
    </xf>
    <xf numFmtId="165" fontId="53" fillId="0" borderId="27" xfId="0" applyNumberFormat="1" applyFont="1" applyFill="1" applyBorder="1" applyAlignment="1">
      <alignment horizontal="right"/>
    </xf>
    <xf numFmtId="168" fontId="52" fillId="0" borderId="0" xfId="0" applyNumberFormat="1" applyFont="1" applyAlignment="1">
      <alignment horizontal="center"/>
    </xf>
    <xf numFmtId="9" fontId="52" fillId="0" borderId="0" xfId="0" applyNumberFormat="1" applyFont="1" applyAlignment="1"/>
    <xf numFmtId="169" fontId="48" fillId="0" borderId="29" xfId="0" applyNumberFormat="1" applyFont="1" applyFill="1" applyBorder="1" applyAlignment="1">
      <alignment horizontal="center"/>
    </xf>
    <xf numFmtId="3" fontId="48" fillId="0" borderId="29" xfId="0" applyNumberFormat="1" applyFont="1" applyFill="1" applyBorder="1" applyAlignment="1">
      <alignment horizontal="center"/>
    </xf>
    <xf numFmtId="3" fontId="48" fillId="0" borderId="30" xfId="0" applyNumberFormat="1" applyFont="1" applyFill="1" applyBorder="1" applyAlignment="1">
      <alignment horizontal="right"/>
    </xf>
    <xf numFmtId="165" fontId="52" fillId="0" borderId="0" xfId="0" applyNumberFormat="1" applyFont="1" applyAlignment="1">
      <alignment horizontal="center"/>
    </xf>
    <xf numFmtId="166" fontId="52" fillId="0" borderId="0" xfId="0" applyNumberFormat="1" applyFont="1" applyAlignment="1"/>
    <xf numFmtId="3" fontId="50" fillId="0" borderId="23" xfId="0" applyNumberFormat="1" applyFont="1" applyFill="1" applyBorder="1" applyAlignment="1"/>
    <xf numFmtId="166" fontId="50" fillId="0" borderId="0" xfId="0" applyNumberFormat="1" applyFont="1" applyAlignment="1"/>
    <xf numFmtId="3" fontId="50" fillId="0" borderId="24" xfId="0" applyNumberFormat="1" applyFont="1" applyFill="1" applyBorder="1" applyAlignment="1"/>
    <xf numFmtId="0" fontId="49" fillId="0" borderId="26" xfId="0" applyFont="1" applyFill="1" applyBorder="1" applyAlignment="1">
      <alignment horizontal="center"/>
    </xf>
    <xf numFmtId="3" fontId="49" fillId="0" borderId="26" xfId="0" applyNumberFormat="1" applyFont="1" applyFill="1" applyBorder="1" applyAlignment="1">
      <alignment horizontal="center"/>
    </xf>
    <xf numFmtId="3" fontId="50" fillId="0" borderId="27" xfId="0" applyNumberFormat="1" applyFont="1" applyFill="1" applyBorder="1" applyAlignment="1"/>
    <xf numFmtId="3" fontId="49" fillId="0" borderId="23" xfId="0" applyNumberFormat="1" applyFont="1" applyFill="1" applyBorder="1" applyAlignment="1">
      <alignment horizontal="right"/>
    </xf>
    <xf numFmtId="3" fontId="49" fillId="0" borderId="24" xfId="0" applyNumberFormat="1" applyFont="1" applyFill="1" applyBorder="1" applyAlignment="1">
      <alignment horizontal="right"/>
    </xf>
    <xf numFmtId="3" fontId="49" fillId="0" borderId="27" xfId="0" applyNumberFormat="1" applyFont="1" applyFill="1" applyBorder="1" applyAlignment="1">
      <alignment horizontal="right"/>
    </xf>
    <xf numFmtId="0" fontId="51" fillId="0" borderId="15" xfId="0" applyFont="1" applyFill="1" applyBorder="1" applyAlignment="1">
      <alignment horizontal="right"/>
    </xf>
    <xf numFmtId="3" fontId="51" fillId="0" borderId="15" xfId="0" applyNumberFormat="1" applyFont="1" applyFill="1" applyBorder="1" applyAlignment="1">
      <alignment horizontal="right"/>
    </xf>
    <xf numFmtId="3" fontId="51" fillId="0" borderId="20" xfId="0" applyNumberFormat="1" applyFont="1" applyFill="1" applyBorder="1" applyAlignment="1">
      <alignment horizontal="right"/>
    </xf>
    <xf numFmtId="3" fontId="49" fillId="0" borderId="0" xfId="0" applyNumberFormat="1" applyFont="1" applyFill="1" applyBorder="1" applyAlignment="1">
      <alignment horizontal="right"/>
    </xf>
    <xf numFmtId="0" fontId="49" fillId="0" borderId="0" xfId="0" applyFont="1" applyBorder="1" applyAlignment="1">
      <alignment horizontal="left"/>
    </xf>
    <xf numFmtId="3" fontId="49" fillId="0" borderId="33" xfId="0" applyNumberFormat="1" applyFont="1" applyFill="1" applyBorder="1" applyAlignment="1">
      <alignment horizontal="right"/>
    </xf>
    <xf numFmtId="3" fontId="49" fillId="0" borderId="46" xfId="0" applyNumberFormat="1" applyFont="1" applyFill="1" applyBorder="1" applyAlignment="1">
      <alignment horizontal="right"/>
    </xf>
    <xf numFmtId="165" fontId="50" fillId="0" borderId="0" xfId="0" applyNumberFormat="1" applyFont="1" applyAlignment="1">
      <alignment horizontal="center"/>
    </xf>
    <xf numFmtId="3" fontId="51" fillId="0" borderId="12" xfId="0" applyNumberFormat="1" applyFont="1" applyFill="1" applyBorder="1" applyAlignment="1">
      <alignment horizontal="right"/>
    </xf>
    <xf numFmtId="3" fontId="51" fillId="0" borderId="24" xfId="0" applyNumberFormat="1" applyFont="1" applyFill="1" applyBorder="1" applyAlignment="1">
      <alignment horizontal="right"/>
    </xf>
    <xf numFmtId="0" fontId="49" fillId="0" borderId="17" xfId="0" applyFont="1" applyBorder="1" applyAlignment="1"/>
    <xf numFmtId="0" fontId="51" fillId="0" borderId="15" xfId="0" applyFont="1" applyFill="1" applyBorder="1" applyAlignment="1">
      <alignment horizontal="center"/>
    </xf>
    <xf numFmtId="0" fontId="51" fillId="0" borderId="15" xfId="0" applyFont="1" applyBorder="1" applyAlignment="1">
      <alignment horizontal="right"/>
    </xf>
    <xf numFmtId="3" fontId="51" fillId="0" borderId="15" xfId="0" applyNumberFormat="1" applyFont="1" applyFill="1" applyBorder="1" applyAlignment="1">
      <alignment horizontal="center"/>
    </xf>
    <xf numFmtId="0" fontId="49" fillId="0" borderId="14" xfId="0" applyFont="1" applyBorder="1" applyAlignment="1"/>
    <xf numFmtId="0" fontId="49" fillId="0" borderId="0" xfId="0" applyFont="1" applyBorder="1" applyAlignment="1">
      <alignment horizontal="right"/>
    </xf>
    <xf numFmtId="0" fontId="49" fillId="0" borderId="18" xfId="0" applyFont="1" applyBorder="1" applyAlignment="1"/>
    <xf numFmtId="0" fontId="51" fillId="0" borderId="16" xfId="0" applyFont="1" applyFill="1" applyBorder="1" applyAlignment="1">
      <alignment horizontal="center"/>
    </xf>
    <xf numFmtId="0" fontId="51" fillId="0" borderId="16" xfId="0" applyFont="1" applyBorder="1" applyAlignment="1">
      <alignment horizontal="right"/>
    </xf>
    <xf numFmtId="3" fontId="51" fillId="0" borderId="16" xfId="0" applyNumberFormat="1" applyFont="1" applyFill="1" applyBorder="1" applyAlignment="1">
      <alignment horizontal="center"/>
    </xf>
    <xf numFmtId="3" fontId="51" fillId="0" borderId="19" xfId="0" applyNumberFormat="1" applyFont="1" applyFill="1" applyBorder="1" applyAlignment="1">
      <alignment horizontal="right"/>
    </xf>
    <xf numFmtId="165" fontId="49" fillId="0" borderId="0" xfId="0" applyNumberFormat="1" applyFont="1" applyFill="1" applyBorder="1" applyAlignment="1">
      <alignment horizontal="center"/>
    </xf>
    <xf numFmtId="0" fontId="75" fillId="0" borderId="0" xfId="0" applyFont="1" applyAlignment="1">
      <alignment horizontal="justify"/>
    </xf>
    <xf numFmtId="0" fontId="75" fillId="0" borderId="0" xfId="0" applyFont="1" applyAlignment="1">
      <alignment horizontal="right"/>
    </xf>
    <xf numFmtId="0" fontId="49" fillId="33" borderId="0" xfId="0" applyFont="1" applyFill="1" applyBorder="1" applyAlignment="1">
      <alignment horizontal="center"/>
    </xf>
    <xf numFmtId="3" fontId="76" fillId="0" borderId="37" xfId="0" applyNumberFormat="1" applyFont="1" applyFill="1" applyBorder="1" applyAlignment="1"/>
    <xf numFmtId="3" fontId="49" fillId="0" borderId="11" xfId="0" applyNumberFormat="1" applyFont="1" applyFill="1" applyBorder="1" applyAlignment="1">
      <alignment horizontal="right"/>
    </xf>
    <xf numFmtId="3" fontId="76" fillId="0" borderId="9" xfId="0" applyNumberFormat="1" applyFont="1" applyFill="1" applyBorder="1" applyAlignment="1"/>
    <xf numFmtId="3" fontId="49" fillId="0" borderId="34" xfId="0" applyNumberFormat="1" applyFont="1" applyFill="1" applyBorder="1" applyAlignment="1">
      <alignment horizontal="right"/>
    </xf>
    <xf numFmtId="3" fontId="49" fillId="0" borderId="39" xfId="0" applyNumberFormat="1" applyFont="1" applyFill="1" applyBorder="1" applyAlignment="1">
      <alignment horizontal="right"/>
    </xf>
    <xf numFmtId="3" fontId="49" fillId="0" borderId="40" xfId="0" applyNumberFormat="1" applyFont="1" applyFill="1" applyBorder="1" applyAlignment="1">
      <alignment horizontal="right"/>
    </xf>
    <xf numFmtId="0" fontId="59" fillId="0" borderId="33" xfId="0" applyFont="1" applyFill="1" applyBorder="1" applyAlignment="1">
      <alignment horizontal="center"/>
    </xf>
    <xf numFmtId="0" fontId="64" fillId="0" borderId="0" xfId="0" applyFont="1" applyFill="1" applyBorder="1" applyAlignment="1"/>
    <xf numFmtId="0" fontId="65" fillId="0" borderId="0" xfId="0" applyFont="1" applyFill="1" applyBorder="1" applyAlignment="1"/>
    <xf numFmtId="0" fontId="59" fillId="0" borderId="0" xfId="0" quotePrefix="1" applyFont="1" applyFill="1" applyBorder="1" applyAlignment="1">
      <alignment horizontal="left"/>
    </xf>
    <xf numFmtId="0" fontId="57" fillId="0" borderId="0" xfId="0" applyFont="1" applyFill="1" applyBorder="1" applyAlignment="1"/>
    <xf numFmtId="0" fontId="63" fillId="0" borderId="0" xfId="0" applyFont="1" applyFill="1" applyBorder="1" applyAlignment="1"/>
    <xf numFmtId="0" fontId="49" fillId="0" borderId="0" xfId="0" applyFont="1" applyFill="1" applyBorder="1" applyAlignment="1">
      <alignment horizontal="center"/>
    </xf>
    <xf numFmtId="0" fontId="71" fillId="0" borderId="0" xfId="41" applyFont="1" applyFill="1" applyBorder="1" applyAlignment="1">
      <alignment horizontal="left"/>
    </xf>
    <xf numFmtId="0" fontId="49" fillId="0" borderId="22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48" fillId="0" borderId="13" xfId="0" applyFont="1" applyFill="1" applyBorder="1" applyAlignment="1">
      <alignment horizontal="right"/>
    </xf>
    <xf numFmtId="0" fontId="52" fillId="0" borderId="0" xfId="0" applyFont="1" applyFill="1" applyBorder="1" applyAlignment="1">
      <alignment horizontal="center"/>
    </xf>
    <xf numFmtId="0" fontId="48" fillId="0" borderId="0" xfId="0" quotePrefix="1" applyFont="1" applyFill="1" applyBorder="1" applyAlignment="1">
      <alignment horizontal="left"/>
    </xf>
    <xf numFmtId="0" fontId="48" fillId="0" borderId="0" xfId="0" applyFont="1" applyFill="1" applyBorder="1" applyAlignment="1"/>
    <xf numFmtId="0" fontId="49" fillId="0" borderId="0" xfId="0" applyFont="1" applyFill="1" applyBorder="1" applyAlignment="1"/>
    <xf numFmtId="0" fontId="53" fillId="0" borderId="0" xfId="0" applyFont="1" applyFill="1" applyBorder="1" applyAlignment="1">
      <alignment horizontal="center"/>
    </xf>
    <xf numFmtId="9" fontId="55" fillId="0" borderId="0" xfId="0" applyNumberFormat="1" applyFont="1" applyFill="1" applyAlignment="1"/>
    <xf numFmtId="0" fontId="55" fillId="0" borderId="0" xfId="0" applyFont="1" applyFill="1" applyAlignment="1"/>
    <xf numFmtId="0" fontId="54" fillId="0" borderId="13" xfId="0" quotePrefix="1" applyFont="1" applyFill="1" applyBorder="1" applyAlignment="1">
      <alignment horizontal="right"/>
    </xf>
    <xf numFmtId="0" fontId="56" fillId="0" borderId="0" xfId="0" applyFont="1" applyFill="1" applyBorder="1" applyAlignment="1">
      <alignment horizontal="center"/>
    </xf>
    <xf numFmtId="0" fontId="57" fillId="0" borderId="0" xfId="0" applyFont="1" applyFill="1" applyBorder="1" applyAlignment="1">
      <alignment horizontal="left"/>
    </xf>
    <xf numFmtId="0" fontId="54" fillId="0" borderId="0" xfId="0" applyFont="1" applyFill="1" applyBorder="1" applyAlignment="1">
      <alignment horizontal="right"/>
    </xf>
    <xf numFmtId="2" fontId="54" fillId="0" borderId="0" xfId="0" applyNumberFormat="1" applyFont="1" applyFill="1" applyBorder="1" applyAlignment="1">
      <alignment horizontal="center"/>
    </xf>
    <xf numFmtId="0" fontId="56" fillId="0" borderId="0" xfId="0" applyFont="1" applyFill="1" applyAlignment="1">
      <alignment horizontal="center"/>
    </xf>
    <xf numFmtId="0" fontId="59" fillId="0" borderId="13" xfId="0" applyFont="1" applyFill="1" applyBorder="1" applyAlignment="1">
      <alignment horizontal="right"/>
    </xf>
    <xf numFmtId="0" fontId="60" fillId="0" borderId="0" xfId="0" applyFont="1" applyFill="1" applyBorder="1" applyAlignment="1">
      <alignment horizontal="center"/>
    </xf>
    <xf numFmtId="0" fontId="59" fillId="0" borderId="13" xfId="0" applyFont="1" applyFill="1" applyBorder="1" applyAlignment="1">
      <alignment horizontal="right" vertical="top"/>
    </xf>
    <xf numFmtId="0" fontId="60" fillId="0" borderId="0" xfId="0" applyFont="1" applyFill="1" applyBorder="1" applyAlignment="1">
      <alignment horizontal="center" vertical="top"/>
    </xf>
    <xf numFmtId="0" fontId="54" fillId="0" borderId="13" xfId="0" applyFont="1" applyFill="1" applyBorder="1" applyAlignment="1">
      <alignment horizontal="right"/>
    </xf>
    <xf numFmtId="0" fontId="61" fillId="0" borderId="0" xfId="0" applyFont="1" applyFill="1" applyBorder="1" applyAlignment="1"/>
    <xf numFmtId="0" fontId="62" fillId="0" borderId="0" xfId="0" applyFont="1" applyFill="1" applyBorder="1" applyAlignment="1"/>
    <xf numFmtId="2" fontId="62" fillId="0" borderId="0" xfId="0" applyNumberFormat="1" applyFont="1" applyFill="1" applyBorder="1" applyAlignment="1"/>
    <xf numFmtId="0" fontId="50" fillId="0" borderId="0" xfId="0" applyFont="1" applyFill="1" applyBorder="1" applyAlignment="1">
      <alignment horizontal="center"/>
    </xf>
    <xf numFmtId="0" fontId="49" fillId="0" borderId="13" xfId="0" quotePrefix="1" applyFont="1" applyFill="1" applyBorder="1" applyAlignment="1">
      <alignment horizontal="right"/>
    </xf>
    <xf numFmtId="0" fontId="66" fillId="0" borderId="36" xfId="0" quotePrefix="1" applyFont="1" applyFill="1" applyBorder="1" applyAlignment="1">
      <alignment horizontal="right"/>
    </xf>
    <xf numFmtId="0" fontId="67" fillId="0" borderId="36" xfId="0" applyFont="1" applyFill="1" applyBorder="1" applyAlignment="1"/>
    <xf numFmtId="3" fontId="67" fillId="0" borderId="36" xfId="0" applyNumberFormat="1" applyFont="1" applyFill="1" applyBorder="1" applyAlignment="1"/>
    <xf numFmtId="0" fontId="67" fillId="0" borderId="36" xfId="0" applyFont="1" applyFill="1" applyBorder="1" applyAlignment="1">
      <alignment horizontal="center"/>
    </xf>
    <xf numFmtId="0" fontId="50" fillId="0" borderId="36" xfId="0" applyFont="1" applyFill="1" applyBorder="1" applyAlignment="1"/>
    <xf numFmtId="166" fontId="56" fillId="0" borderId="0" xfId="0" applyNumberFormat="1" applyFont="1" applyFill="1" applyAlignment="1">
      <alignment horizontal="center"/>
    </xf>
    <xf numFmtId="167" fontId="54" fillId="0" borderId="0" xfId="0" quotePrefix="1" applyNumberFormat="1" applyFont="1" applyFill="1" applyBorder="1" applyAlignment="1">
      <alignment horizontal="left"/>
    </xf>
    <xf numFmtId="0" fontId="48" fillId="0" borderId="13" xfId="0" quotePrefix="1" applyFont="1" applyFill="1" applyBorder="1" applyAlignment="1">
      <alignment horizontal="right"/>
    </xf>
    <xf numFmtId="0" fontId="55" fillId="0" borderId="0" xfId="0" applyFont="1" applyFill="1" applyBorder="1" applyAlignment="1">
      <alignment horizontal="center"/>
    </xf>
    <xf numFmtId="49" fontId="69" fillId="0" borderId="13" xfId="0" applyNumberFormat="1" applyFont="1" applyFill="1" applyBorder="1" applyAlignment="1">
      <alignment horizontal="right"/>
    </xf>
    <xf numFmtId="0" fontId="48" fillId="0" borderId="0" xfId="0" applyFont="1" applyFill="1" applyBorder="1" applyAlignment="1">
      <alignment horizontal="left"/>
    </xf>
    <xf numFmtId="165" fontId="49" fillId="0" borderId="24" xfId="0" applyNumberFormat="1" applyFont="1" applyFill="1" applyBorder="1" applyAlignment="1">
      <alignment horizontal="right"/>
    </xf>
    <xf numFmtId="0" fontId="49" fillId="0" borderId="13" xfId="0" applyFont="1" applyFill="1" applyBorder="1" applyAlignment="1">
      <alignment horizontal="right"/>
    </xf>
    <xf numFmtId="0" fontId="49" fillId="0" borderId="25" xfId="0" applyFont="1" applyFill="1" applyBorder="1" applyAlignment="1">
      <alignment horizontal="right"/>
    </xf>
    <xf numFmtId="0" fontId="66" fillId="0" borderId="16" xfId="0" quotePrefix="1" applyFont="1" applyFill="1" applyBorder="1" applyAlignment="1">
      <alignment horizontal="right"/>
    </xf>
    <xf numFmtId="0" fontId="67" fillId="0" borderId="16" xfId="0" applyFont="1" applyFill="1" applyBorder="1" applyAlignment="1"/>
    <xf numFmtId="3" fontId="67" fillId="0" borderId="16" xfId="0" applyNumberFormat="1" applyFont="1" applyFill="1" applyBorder="1" applyAlignment="1"/>
    <xf numFmtId="0" fontId="67" fillId="0" borderId="16" xfId="0" applyFont="1" applyFill="1" applyBorder="1" applyAlignment="1">
      <alignment horizontal="center"/>
    </xf>
    <xf numFmtId="0" fontId="50" fillId="0" borderId="16" xfId="0" applyFont="1" applyFill="1" applyBorder="1" applyAlignment="1"/>
    <xf numFmtId="49" fontId="69" fillId="0" borderId="21" xfId="0" applyNumberFormat="1" applyFont="1" applyFill="1" applyBorder="1" applyAlignment="1">
      <alignment horizontal="right"/>
    </xf>
    <xf numFmtId="0" fontId="55" fillId="0" borderId="22" xfId="0" applyFont="1" applyFill="1" applyBorder="1" applyAlignment="1">
      <alignment horizontal="center"/>
    </xf>
    <xf numFmtId="0" fontId="48" fillId="0" borderId="22" xfId="0" applyFont="1" applyFill="1" applyBorder="1" applyAlignment="1">
      <alignment horizontal="left"/>
    </xf>
    <xf numFmtId="0" fontId="48" fillId="0" borderId="22" xfId="0" applyFont="1" applyFill="1" applyBorder="1" applyAlignment="1"/>
    <xf numFmtId="0" fontId="70" fillId="0" borderId="0" xfId="41" applyFont="1" applyFill="1" applyBorder="1" applyAlignment="1">
      <alignment horizontal="center"/>
    </xf>
    <xf numFmtId="0" fontId="49" fillId="0" borderId="41" xfId="0" applyFont="1" applyFill="1" applyBorder="1" applyAlignment="1">
      <alignment horizontal="center"/>
    </xf>
    <xf numFmtId="0" fontId="48" fillId="0" borderId="35" xfId="0" applyFont="1" applyFill="1" applyBorder="1" applyAlignment="1"/>
    <xf numFmtId="0" fontId="49" fillId="0" borderId="11" xfId="0" applyFont="1" applyFill="1" applyBorder="1" applyAlignment="1">
      <alignment horizontal="center"/>
    </xf>
    <xf numFmtId="165" fontId="49" fillId="0" borderId="42" xfId="0" applyNumberFormat="1" applyFont="1" applyFill="1" applyBorder="1" applyAlignment="1">
      <alignment horizontal="right"/>
    </xf>
    <xf numFmtId="0" fontId="54" fillId="0" borderId="43" xfId="0" applyFont="1" applyFill="1" applyBorder="1" applyAlignment="1">
      <alignment horizontal="center"/>
    </xf>
    <xf numFmtId="0" fontId="73" fillId="0" borderId="0" xfId="0" applyFont="1" applyFill="1" applyBorder="1" applyAlignment="1">
      <alignment horizontal="left"/>
    </xf>
    <xf numFmtId="0" fontId="49" fillId="0" borderId="44" xfId="0" applyFont="1" applyFill="1" applyBorder="1" applyAlignment="1">
      <alignment horizontal="center"/>
    </xf>
    <xf numFmtId="0" fontId="74" fillId="0" borderId="0" xfId="0" applyFont="1" applyFill="1" applyBorder="1" applyAlignment="1">
      <alignment horizontal="left"/>
    </xf>
    <xf numFmtId="0" fontId="67" fillId="0" borderId="0" xfId="0" applyFont="1" applyFill="1" applyBorder="1" applyAlignment="1"/>
    <xf numFmtId="3" fontId="67" fillId="0" borderId="0" xfId="0" applyNumberFormat="1" applyFont="1" applyFill="1" applyBorder="1" applyAlignment="1"/>
    <xf numFmtId="0" fontId="67" fillId="0" borderId="35" xfId="0" applyFont="1" applyFill="1" applyBorder="1" applyAlignment="1">
      <alignment horizontal="center"/>
    </xf>
    <xf numFmtId="0" fontId="50" fillId="0" borderId="0" xfId="0" applyFont="1" applyFill="1" applyBorder="1" applyAlignment="1"/>
    <xf numFmtId="0" fontId="49" fillId="0" borderId="26" xfId="0" applyFont="1" applyFill="1" applyBorder="1" applyAlignment="1"/>
    <xf numFmtId="0" fontId="48" fillId="0" borderId="28" xfId="0" applyFont="1" applyFill="1" applyBorder="1" applyAlignment="1">
      <alignment horizontal="right"/>
    </xf>
    <xf numFmtId="0" fontId="48" fillId="0" borderId="29" xfId="0" applyFont="1" applyFill="1" applyBorder="1" applyAlignment="1">
      <alignment horizontal="center"/>
    </xf>
    <xf numFmtId="0" fontId="48" fillId="0" borderId="29" xfId="0" applyFont="1" applyFill="1" applyBorder="1" applyAlignment="1"/>
    <xf numFmtId="0" fontId="49" fillId="0" borderId="21" xfId="0" applyFont="1" applyFill="1" applyBorder="1" applyAlignment="1">
      <alignment horizontal="right"/>
    </xf>
    <xf numFmtId="0" fontId="49" fillId="0" borderId="22" xfId="0" applyFont="1" applyFill="1" applyBorder="1" applyAlignment="1"/>
    <xf numFmtId="0" fontId="51" fillId="0" borderId="13" xfId="0" applyFont="1" applyFill="1" applyBorder="1" applyAlignment="1">
      <alignment horizontal="left"/>
    </xf>
    <xf numFmtId="0" fontId="49" fillId="0" borderId="17" xfId="0" applyFont="1" applyFill="1" applyBorder="1" applyAlignment="1">
      <alignment horizontal="right"/>
    </xf>
    <xf numFmtId="0" fontId="49" fillId="0" borderId="15" xfId="0" applyFont="1" applyFill="1" applyBorder="1" applyAlignment="1">
      <alignment horizontal="center"/>
    </xf>
    <xf numFmtId="0" fontId="49" fillId="0" borderId="15" xfId="0" applyFont="1" applyFill="1" applyBorder="1" applyAlignment="1"/>
    <xf numFmtId="0" fontId="55" fillId="0" borderId="15" xfId="0" applyFont="1" applyFill="1" applyBorder="1" applyAlignment="1"/>
    <xf numFmtId="0" fontId="49" fillId="0" borderId="0" xfId="0" quotePrefix="1" applyFont="1" applyFill="1" applyBorder="1" applyAlignment="1">
      <alignment horizontal="left"/>
    </xf>
    <xf numFmtId="0" fontId="49" fillId="0" borderId="0" xfId="0" applyFont="1" applyFill="1" applyBorder="1" applyAlignment="1">
      <alignment horizontal="left"/>
    </xf>
    <xf numFmtId="0" fontId="49" fillId="0" borderId="45" xfId="0" quotePrefix="1" applyFont="1" applyFill="1" applyBorder="1" applyAlignment="1">
      <alignment horizontal="right"/>
    </xf>
    <xf numFmtId="0" fontId="55" fillId="0" borderId="33" xfId="0" applyFont="1" applyFill="1" applyBorder="1" applyAlignment="1">
      <alignment horizontal="center"/>
    </xf>
    <xf numFmtId="0" fontId="49" fillId="0" borderId="33" xfId="0" applyFont="1" applyFill="1" applyBorder="1" applyAlignment="1">
      <alignment horizontal="left"/>
    </xf>
    <xf numFmtId="0" fontId="49" fillId="0" borderId="33" xfId="0" applyFont="1" applyFill="1" applyBorder="1" applyAlignment="1"/>
    <xf numFmtId="3" fontId="51" fillId="0" borderId="0" xfId="0" applyNumberFormat="1" applyFont="1" applyFill="1" applyBorder="1" applyAlignment="1">
      <alignment horizontal="right"/>
    </xf>
    <xf numFmtId="170" fontId="59" fillId="0" borderId="11" xfId="0" applyNumberFormat="1" applyFont="1" applyFill="1" applyBorder="1" applyAlignment="1">
      <alignment horizontal="right"/>
    </xf>
    <xf numFmtId="3" fontId="59" fillId="34" borderId="11" xfId="0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horizontal="center"/>
    </xf>
    <xf numFmtId="0" fontId="49" fillId="0" borderId="22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24" xfId="0" applyFont="1" applyFill="1" applyBorder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59" fillId="0" borderId="35" xfId="0" applyFont="1" applyFill="1" applyBorder="1" applyAlignment="1">
      <alignment horizontal="left" wrapText="1"/>
    </xf>
    <xf numFmtId="0" fontId="71" fillId="0" borderId="0" xfId="41" applyFont="1" applyFill="1" applyBorder="1" applyAlignment="1">
      <alignment horizontal="left" wrapText="1"/>
    </xf>
    <xf numFmtId="0" fontId="71" fillId="0" borderId="35" xfId="41" applyFont="1" applyFill="1" applyBorder="1" applyAlignment="1">
      <alignment horizontal="left" wrapText="1"/>
    </xf>
    <xf numFmtId="0" fontId="49" fillId="0" borderId="0" xfId="0" applyFont="1" applyFill="1" applyBorder="1" applyAlignment="1">
      <alignment horizontal="center"/>
    </xf>
    <xf numFmtId="0" fontId="50" fillId="0" borderId="0" xfId="0" applyFont="1" applyAlignment="1">
      <alignment horizontal="center"/>
    </xf>
    <xf numFmtId="0" fontId="71" fillId="0" borderId="0" xfId="41" applyFont="1" applyFill="1" applyBorder="1" applyAlignment="1">
      <alignment horizontal="left"/>
    </xf>
    <xf numFmtId="0" fontId="71" fillId="0" borderId="35" xfId="41" applyFont="1" applyFill="1" applyBorder="1" applyAlignment="1">
      <alignment horizontal="left"/>
    </xf>
    <xf numFmtId="0" fontId="66" fillId="0" borderId="0" xfId="0" quotePrefix="1" applyFont="1" applyFill="1" applyBorder="1" applyAlignment="1">
      <alignment horizontal="right"/>
    </xf>
    <xf numFmtId="0" fontId="67" fillId="0" borderId="0" xfId="0" applyFont="1" applyFill="1" applyBorder="1" applyAlignment="1">
      <alignment horizontal="center"/>
    </xf>
    <xf numFmtId="1" fontId="49" fillId="0" borderId="11" xfId="0" quotePrefix="1" applyNumberFormat="1" applyFont="1" applyFill="1" applyBorder="1" applyAlignment="1">
      <alignment horizontal="right"/>
    </xf>
    <xf numFmtId="3" fontId="76" fillId="0" borderId="11" xfId="0" applyNumberFormat="1" applyFont="1" applyFill="1" applyBorder="1" applyAlignment="1"/>
    <xf numFmtId="166" fontId="64" fillId="0" borderId="24" xfId="0" applyNumberFormat="1" applyFont="1" applyFill="1" applyBorder="1" applyAlignment="1">
      <alignment horizontal="right"/>
    </xf>
  </cellXfs>
  <cellStyles count="202">
    <cellStyle name="20 % – Zvýraznění 1" xfId="18" builtinId="30" customBuiltin="1"/>
    <cellStyle name="20 % – Zvýraznění 2" xfId="22" builtinId="34" customBuiltin="1"/>
    <cellStyle name="20 % – Zvýraznění 3" xfId="26" builtinId="38" customBuiltin="1"/>
    <cellStyle name="20 % – Zvýraznění 4" xfId="30" builtinId="42" customBuiltin="1"/>
    <cellStyle name="20 % – Zvýraznění 5" xfId="34" builtinId="46" customBuiltin="1"/>
    <cellStyle name="20 % – Zvýraznění 6" xfId="38" builtinId="50" customBuiltin="1"/>
    <cellStyle name="20 % – Zvýraznění1 2" xfId="67" xr:uid="{00000000-0005-0000-0000-000001000000}"/>
    <cellStyle name="20 % – Zvýraznění1 3" xfId="120" xr:uid="{00000000-0005-0000-0000-000002000000}"/>
    <cellStyle name="20 % – Zvýraznění1 4" xfId="179" xr:uid="{00000000-0005-0000-0000-000003000000}"/>
    <cellStyle name="20 % – Zvýraznění2 2" xfId="71" xr:uid="{00000000-0005-0000-0000-000005000000}"/>
    <cellStyle name="20 % – Zvýraznění2 3" xfId="124" xr:uid="{00000000-0005-0000-0000-000006000000}"/>
    <cellStyle name="20 % – Zvýraznění2 4" xfId="183" xr:uid="{00000000-0005-0000-0000-000007000000}"/>
    <cellStyle name="20 % – Zvýraznění3 2" xfId="75" xr:uid="{00000000-0005-0000-0000-000009000000}"/>
    <cellStyle name="20 % – Zvýraznění3 3" xfId="128" xr:uid="{00000000-0005-0000-0000-00000A000000}"/>
    <cellStyle name="20 % – Zvýraznění3 4" xfId="187" xr:uid="{00000000-0005-0000-0000-00000B000000}"/>
    <cellStyle name="20 % – Zvýraznění4 2" xfId="79" xr:uid="{00000000-0005-0000-0000-00000D000000}"/>
    <cellStyle name="20 % – Zvýraznění4 3" xfId="132" xr:uid="{00000000-0005-0000-0000-00000E000000}"/>
    <cellStyle name="20 % – Zvýraznění4 4" xfId="191" xr:uid="{00000000-0005-0000-0000-00000F000000}"/>
    <cellStyle name="20 % – Zvýraznění5 2" xfId="83" xr:uid="{00000000-0005-0000-0000-000011000000}"/>
    <cellStyle name="20 % – Zvýraznění5 3" xfId="136" xr:uid="{00000000-0005-0000-0000-000012000000}"/>
    <cellStyle name="20 % – Zvýraznění5 4" xfId="195" xr:uid="{00000000-0005-0000-0000-000013000000}"/>
    <cellStyle name="20 % – Zvýraznění6 2" xfId="87" xr:uid="{00000000-0005-0000-0000-000015000000}"/>
    <cellStyle name="20 % – Zvýraznění6 3" xfId="140" xr:uid="{00000000-0005-0000-0000-000016000000}"/>
    <cellStyle name="20 % – Zvýraznění6 4" xfId="199" xr:uid="{00000000-0005-0000-0000-000017000000}"/>
    <cellStyle name="40 % – Zvýraznění 1" xfId="19" builtinId="31" customBuiltin="1"/>
    <cellStyle name="40 % – Zvýraznění 2" xfId="23" builtinId="35" customBuiltin="1"/>
    <cellStyle name="40 % – Zvýraznění 3" xfId="27" builtinId="39" customBuiltin="1"/>
    <cellStyle name="40 % – Zvýraznění 4" xfId="31" builtinId="43" customBuiltin="1"/>
    <cellStyle name="40 % – Zvýraznění 5" xfId="35" builtinId="47" customBuiltin="1"/>
    <cellStyle name="40 % – Zvýraznění 6" xfId="39" builtinId="51" customBuiltin="1"/>
    <cellStyle name="40 % – Zvýraznění1 2" xfId="68" xr:uid="{00000000-0005-0000-0000-000019000000}"/>
    <cellStyle name="40 % – Zvýraznění1 3" xfId="121" xr:uid="{00000000-0005-0000-0000-00001A000000}"/>
    <cellStyle name="40 % – Zvýraznění1 4" xfId="180" xr:uid="{00000000-0005-0000-0000-00001B000000}"/>
    <cellStyle name="40 % – Zvýraznění2 2" xfId="72" xr:uid="{00000000-0005-0000-0000-00001D000000}"/>
    <cellStyle name="40 % – Zvýraznění2 3" xfId="125" xr:uid="{00000000-0005-0000-0000-00001E000000}"/>
    <cellStyle name="40 % – Zvýraznění2 4" xfId="184" xr:uid="{00000000-0005-0000-0000-00001F000000}"/>
    <cellStyle name="40 % – Zvýraznění3 2" xfId="76" xr:uid="{00000000-0005-0000-0000-000021000000}"/>
    <cellStyle name="40 % – Zvýraznění3 3" xfId="129" xr:uid="{00000000-0005-0000-0000-000022000000}"/>
    <cellStyle name="40 % – Zvýraznění3 4" xfId="188" xr:uid="{00000000-0005-0000-0000-000023000000}"/>
    <cellStyle name="40 % – Zvýraznění4 2" xfId="80" xr:uid="{00000000-0005-0000-0000-000025000000}"/>
    <cellStyle name="40 % – Zvýraznění4 3" xfId="133" xr:uid="{00000000-0005-0000-0000-000026000000}"/>
    <cellStyle name="40 % – Zvýraznění4 4" xfId="192" xr:uid="{00000000-0005-0000-0000-000027000000}"/>
    <cellStyle name="40 % – Zvýraznění5 2" xfId="84" xr:uid="{00000000-0005-0000-0000-000029000000}"/>
    <cellStyle name="40 % – Zvýraznění5 3" xfId="137" xr:uid="{00000000-0005-0000-0000-00002A000000}"/>
    <cellStyle name="40 % – Zvýraznění5 4" xfId="196" xr:uid="{00000000-0005-0000-0000-00002B000000}"/>
    <cellStyle name="40 % – Zvýraznění6 2" xfId="88" xr:uid="{00000000-0005-0000-0000-00002D000000}"/>
    <cellStyle name="40 % – Zvýraznění6 3" xfId="141" xr:uid="{00000000-0005-0000-0000-00002E000000}"/>
    <cellStyle name="40 % – Zvýraznění6 4" xfId="200" xr:uid="{00000000-0005-0000-0000-00002F000000}"/>
    <cellStyle name="60 % – Zvýraznění 1" xfId="20" builtinId="32" customBuiltin="1"/>
    <cellStyle name="60 % – Zvýraznění 2" xfId="24" builtinId="36" customBuiltin="1"/>
    <cellStyle name="60 % – Zvýraznění 3" xfId="28" builtinId="40" customBuiltin="1"/>
    <cellStyle name="60 % – Zvýraznění 4" xfId="32" builtinId="44" customBuiltin="1"/>
    <cellStyle name="60 % – Zvýraznění 5" xfId="36" builtinId="48" customBuiltin="1"/>
    <cellStyle name="60 % – Zvýraznění 6" xfId="40" builtinId="52" customBuiltin="1"/>
    <cellStyle name="60 % – Zvýraznění1 2" xfId="69" xr:uid="{00000000-0005-0000-0000-000031000000}"/>
    <cellStyle name="60 % – Zvýraznění1 3" xfId="122" xr:uid="{00000000-0005-0000-0000-000032000000}"/>
    <cellStyle name="60 % – Zvýraznění1 4" xfId="181" xr:uid="{00000000-0005-0000-0000-000033000000}"/>
    <cellStyle name="60 % – Zvýraznění2 2" xfId="73" xr:uid="{00000000-0005-0000-0000-000035000000}"/>
    <cellStyle name="60 % – Zvýraznění2 3" xfId="126" xr:uid="{00000000-0005-0000-0000-000036000000}"/>
    <cellStyle name="60 % – Zvýraznění2 4" xfId="185" xr:uid="{00000000-0005-0000-0000-000037000000}"/>
    <cellStyle name="60 % – Zvýraznění3 2" xfId="77" xr:uid="{00000000-0005-0000-0000-000039000000}"/>
    <cellStyle name="60 % – Zvýraznění3 3" xfId="130" xr:uid="{00000000-0005-0000-0000-00003A000000}"/>
    <cellStyle name="60 % – Zvýraznění3 4" xfId="189" xr:uid="{00000000-0005-0000-0000-00003B000000}"/>
    <cellStyle name="60 % – Zvýraznění4 2" xfId="81" xr:uid="{00000000-0005-0000-0000-00003D000000}"/>
    <cellStyle name="60 % – Zvýraznění4 3" xfId="134" xr:uid="{00000000-0005-0000-0000-00003E000000}"/>
    <cellStyle name="60 % – Zvýraznění4 4" xfId="193" xr:uid="{00000000-0005-0000-0000-00003F000000}"/>
    <cellStyle name="60 % – Zvýraznění5 2" xfId="85" xr:uid="{00000000-0005-0000-0000-000041000000}"/>
    <cellStyle name="60 % – Zvýraznění5 3" xfId="138" xr:uid="{00000000-0005-0000-0000-000042000000}"/>
    <cellStyle name="60 % – Zvýraznění5 4" xfId="197" xr:uid="{00000000-0005-0000-0000-000043000000}"/>
    <cellStyle name="60 % – Zvýraznění6 2" xfId="89" xr:uid="{00000000-0005-0000-0000-000045000000}"/>
    <cellStyle name="60 % – Zvýraznění6 3" xfId="142" xr:uid="{00000000-0005-0000-0000-000046000000}"/>
    <cellStyle name="60 % – Zvýraznění6 4" xfId="201" xr:uid="{00000000-0005-0000-0000-000047000000}"/>
    <cellStyle name="Celkem" xfId="16" builtinId="25" customBuiltin="1"/>
    <cellStyle name="Celkem 2" xfId="65" xr:uid="{00000000-0005-0000-0000-000049000000}"/>
    <cellStyle name="Celkem 3" xfId="118" xr:uid="{00000000-0005-0000-0000-00004A000000}"/>
    <cellStyle name="Celkem 4" xfId="177" xr:uid="{00000000-0005-0000-0000-00004B000000}"/>
    <cellStyle name="čárky 2" xfId="90" xr:uid="{00000000-0005-0000-0000-00004C000000}"/>
    <cellStyle name="čárky 3" xfId="143" xr:uid="{00000000-0005-0000-0000-00004D000000}"/>
    <cellStyle name="Chybně 2" xfId="51" xr:uid="{00000000-0005-0000-0000-00004F000000}"/>
    <cellStyle name="Chybně 3" xfId="104" xr:uid="{00000000-0005-0000-0000-000050000000}"/>
    <cellStyle name="Chybně 4" xfId="167" xr:uid="{00000000-0005-0000-0000-000051000000}"/>
    <cellStyle name="Kontrolní buňka" xfId="4" builtinId="23" customBuiltin="1"/>
    <cellStyle name="Kontrolní buňka 2" xfId="53" xr:uid="{00000000-0005-0000-0000-000053000000}"/>
    <cellStyle name="Kontrolní buňka 3" xfId="106" xr:uid="{00000000-0005-0000-0000-000054000000}"/>
    <cellStyle name="Kontrolní buňka 4" xfId="173" xr:uid="{00000000-0005-0000-0000-000055000000}"/>
    <cellStyle name="měny 2" xfId="91" xr:uid="{00000000-0005-0000-0000-000056000000}"/>
    <cellStyle name="měny 3" xfId="144" xr:uid="{00000000-0005-0000-0000-000057000000}"/>
    <cellStyle name="Nadpis 1" xfId="6" builtinId="16" customBuiltin="1"/>
    <cellStyle name="Nadpis 1 2" xfId="55" xr:uid="{00000000-0005-0000-0000-000059000000}"/>
    <cellStyle name="Nadpis 1 3" xfId="108" xr:uid="{00000000-0005-0000-0000-00005A000000}"/>
    <cellStyle name="Nadpis 1 4" xfId="162" xr:uid="{00000000-0005-0000-0000-00005B000000}"/>
    <cellStyle name="Nadpis 2" xfId="7" builtinId="17" customBuiltin="1"/>
    <cellStyle name="Nadpis 2 2" xfId="56" xr:uid="{00000000-0005-0000-0000-00005D000000}"/>
    <cellStyle name="Nadpis 2 3" xfId="109" xr:uid="{00000000-0005-0000-0000-00005E000000}"/>
    <cellStyle name="Nadpis 2 4" xfId="163" xr:uid="{00000000-0005-0000-0000-00005F000000}"/>
    <cellStyle name="Nadpis 3" xfId="8" builtinId="18" customBuiltin="1"/>
    <cellStyle name="Nadpis 3 2" xfId="57" xr:uid="{00000000-0005-0000-0000-000061000000}"/>
    <cellStyle name="Nadpis 3 3" xfId="110" xr:uid="{00000000-0005-0000-0000-000062000000}"/>
    <cellStyle name="Nadpis 3 4" xfId="164" xr:uid="{00000000-0005-0000-0000-000063000000}"/>
    <cellStyle name="Nadpis 4" xfId="9" builtinId="19" customBuiltin="1"/>
    <cellStyle name="Nadpis 4 2" xfId="58" xr:uid="{00000000-0005-0000-0000-000065000000}"/>
    <cellStyle name="Nadpis 4 3" xfId="111" xr:uid="{00000000-0005-0000-0000-000066000000}"/>
    <cellStyle name="Nadpis 4 4" xfId="165" xr:uid="{00000000-0005-0000-0000-000067000000}"/>
    <cellStyle name="Název" xfId="5" builtinId="15" customBuiltin="1"/>
    <cellStyle name="Název 2" xfId="54" xr:uid="{00000000-0005-0000-0000-000069000000}"/>
    <cellStyle name="Název 3" xfId="107" xr:uid="{00000000-0005-0000-0000-00006A000000}"/>
    <cellStyle name="Název 4" xfId="161" xr:uid="{00000000-0005-0000-0000-00006B000000}"/>
    <cellStyle name="Neutrální" xfId="3" builtinId="28" customBuiltin="1"/>
    <cellStyle name="Neutrální 2" xfId="52" xr:uid="{00000000-0005-0000-0000-00006D000000}"/>
    <cellStyle name="Neutrální 3" xfId="105" xr:uid="{00000000-0005-0000-0000-00006E000000}"/>
    <cellStyle name="Neutrální 4" xfId="168" xr:uid="{00000000-0005-0000-0000-00006F000000}"/>
    <cellStyle name="Normální" xfId="0" builtinId="0" customBuiltin="1"/>
    <cellStyle name="normální 10" xfId="157" xr:uid="{00000000-0005-0000-0000-000071000000}"/>
    <cellStyle name="normální 11" xfId="158" xr:uid="{00000000-0005-0000-0000-000072000000}"/>
    <cellStyle name="normální 12" xfId="160" xr:uid="{00000000-0005-0000-0000-000073000000}"/>
    <cellStyle name="normální 2" xfId="42" xr:uid="{00000000-0005-0000-0000-000074000000}"/>
    <cellStyle name="normální 3" xfId="43" xr:uid="{00000000-0005-0000-0000-000075000000}"/>
    <cellStyle name="normální 4" xfId="44" xr:uid="{00000000-0005-0000-0000-000076000000}"/>
    <cellStyle name="normální 5" xfId="45" xr:uid="{00000000-0005-0000-0000-000077000000}"/>
    <cellStyle name="normální 5 2" xfId="46" xr:uid="{00000000-0005-0000-0000-000078000000}"/>
    <cellStyle name="normální 5 2 2" xfId="93" xr:uid="{00000000-0005-0000-0000-000079000000}"/>
    <cellStyle name="normální 5 2 2 2" xfId="99" xr:uid="{00000000-0005-0000-0000-00007A000000}"/>
    <cellStyle name="normální 5 2 2 2 2" xfId="156" xr:uid="{00000000-0005-0000-0000-00007B000000}"/>
    <cellStyle name="normální 5 2 2 3" xfId="150" xr:uid="{00000000-0005-0000-0000-00007C000000}"/>
    <cellStyle name="normální 5 2 3" xfId="95" xr:uid="{00000000-0005-0000-0000-00007D000000}"/>
    <cellStyle name="normální 5 2 3 2" xfId="152" xr:uid="{00000000-0005-0000-0000-00007E000000}"/>
    <cellStyle name="normální 5 2 4" xfId="146" xr:uid="{00000000-0005-0000-0000-00007F000000}"/>
    <cellStyle name="normální 5 3" xfId="92" xr:uid="{00000000-0005-0000-0000-000080000000}"/>
    <cellStyle name="normální 5 3 2" xfId="98" xr:uid="{00000000-0005-0000-0000-000081000000}"/>
    <cellStyle name="normální 5 3 2 2" xfId="155" xr:uid="{00000000-0005-0000-0000-000082000000}"/>
    <cellStyle name="normální 5 3 3" xfId="149" xr:uid="{00000000-0005-0000-0000-000083000000}"/>
    <cellStyle name="normální 5 4" xfId="48" xr:uid="{00000000-0005-0000-0000-000084000000}"/>
    <cellStyle name="normální 5 4 2" xfId="97" xr:uid="{00000000-0005-0000-0000-000085000000}"/>
    <cellStyle name="normální 5 4 2 2" xfId="154" xr:uid="{00000000-0005-0000-0000-000086000000}"/>
    <cellStyle name="normální 5 4 3" xfId="148" xr:uid="{00000000-0005-0000-0000-000087000000}"/>
    <cellStyle name="normální 5 5" xfId="94" xr:uid="{00000000-0005-0000-0000-000088000000}"/>
    <cellStyle name="normální 5 5 2" xfId="151" xr:uid="{00000000-0005-0000-0000-000089000000}"/>
    <cellStyle name="normální 5 6" xfId="145" xr:uid="{00000000-0005-0000-0000-00008A000000}"/>
    <cellStyle name="normální 5 7" xfId="101" xr:uid="{00000000-0005-0000-0000-00008B000000}"/>
    <cellStyle name="normální 6" xfId="47" xr:uid="{00000000-0005-0000-0000-00008C000000}"/>
    <cellStyle name="normální 6 2" xfId="96" xr:uid="{00000000-0005-0000-0000-00008D000000}"/>
    <cellStyle name="normální 6 2 2" xfId="153" xr:uid="{00000000-0005-0000-0000-00008E000000}"/>
    <cellStyle name="normální 6 3" xfId="147" xr:uid="{00000000-0005-0000-0000-00008F000000}"/>
    <cellStyle name="normální 7" xfId="49" xr:uid="{00000000-0005-0000-0000-000090000000}"/>
    <cellStyle name="normální 8" xfId="100" xr:uid="{00000000-0005-0000-0000-000091000000}"/>
    <cellStyle name="normální 9" xfId="102" xr:uid="{00000000-0005-0000-0000-000092000000}"/>
    <cellStyle name="normální_D11-SGGT" xfId="41" xr:uid="{00000000-0005-0000-0000-000093000000}"/>
    <cellStyle name="Poznámka 2" xfId="175" xr:uid="{00000000-0005-0000-0000-000094000000}"/>
    <cellStyle name="Propojená buňka" xfId="13" builtinId="24" customBuiltin="1"/>
    <cellStyle name="Propojená buňka 2" xfId="62" xr:uid="{00000000-0005-0000-0000-000096000000}"/>
    <cellStyle name="Propojená buňka 3" xfId="115" xr:uid="{00000000-0005-0000-0000-000097000000}"/>
    <cellStyle name="Propojená buňka 4" xfId="172" xr:uid="{00000000-0005-0000-0000-000098000000}"/>
    <cellStyle name="Správně" xfId="1" builtinId="26" customBuiltin="1"/>
    <cellStyle name="Správně 2" xfId="50" xr:uid="{00000000-0005-0000-0000-00009A000000}"/>
    <cellStyle name="Správně 3" xfId="103" xr:uid="{00000000-0005-0000-0000-00009B000000}"/>
    <cellStyle name="Správně 4" xfId="166" xr:uid="{00000000-0005-0000-0000-00009C000000}"/>
    <cellStyle name="Styl 1" xfId="159" xr:uid="{00000000-0005-0000-0000-00009D000000}"/>
    <cellStyle name="Špatně" xfId="2" builtinId="27" customBuiltin="1"/>
    <cellStyle name="Text upozornění" xfId="14" builtinId="11" customBuiltin="1"/>
    <cellStyle name="Text upozornění 2" xfId="63" xr:uid="{00000000-0005-0000-0000-00009F000000}"/>
    <cellStyle name="Text upozornění 3" xfId="116" xr:uid="{00000000-0005-0000-0000-0000A0000000}"/>
    <cellStyle name="Text upozornění 4" xfId="174" xr:uid="{00000000-0005-0000-0000-0000A1000000}"/>
    <cellStyle name="Vstup" xfId="10" builtinId="20" customBuiltin="1"/>
    <cellStyle name="Vstup 2" xfId="59" xr:uid="{00000000-0005-0000-0000-0000A3000000}"/>
    <cellStyle name="Vstup 3" xfId="112" xr:uid="{00000000-0005-0000-0000-0000A4000000}"/>
    <cellStyle name="Vstup 4" xfId="169" xr:uid="{00000000-0005-0000-0000-0000A5000000}"/>
    <cellStyle name="Výpočet" xfId="12" builtinId="22" customBuiltin="1"/>
    <cellStyle name="Výpočet 2" xfId="61" xr:uid="{00000000-0005-0000-0000-0000A7000000}"/>
    <cellStyle name="Výpočet 3" xfId="114" xr:uid="{00000000-0005-0000-0000-0000A8000000}"/>
    <cellStyle name="Výpočet 4" xfId="171" xr:uid="{00000000-0005-0000-0000-0000A9000000}"/>
    <cellStyle name="Výstup" xfId="11" builtinId="21" customBuiltin="1"/>
    <cellStyle name="Výstup 2" xfId="60" xr:uid="{00000000-0005-0000-0000-0000AB000000}"/>
    <cellStyle name="Výstup 3" xfId="113" xr:uid="{00000000-0005-0000-0000-0000AC000000}"/>
    <cellStyle name="Výstup 4" xfId="170" xr:uid="{00000000-0005-0000-0000-0000AD000000}"/>
    <cellStyle name="Vysvětlující text" xfId="15" builtinId="53" customBuiltin="1"/>
    <cellStyle name="Vysvětlující text 2" xfId="64" xr:uid="{00000000-0005-0000-0000-0000AF000000}"/>
    <cellStyle name="Vysvětlující text 3" xfId="117" xr:uid="{00000000-0005-0000-0000-0000B0000000}"/>
    <cellStyle name="Vysvětlující text 4" xfId="176" xr:uid="{00000000-0005-0000-0000-0000B1000000}"/>
    <cellStyle name="Zvýraznění 1" xfId="17" builtinId="29" customBuiltin="1"/>
    <cellStyle name="Zvýraznění 1 2" xfId="66" xr:uid="{00000000-0005-0000-0000-0000B3000000}"/>
    <cellStyle name="Zvýraznění 1 3" xfId="119" xr:uid="{00000000-0005-0000-0000-0000B4000000}"/>
    <cellStyle name="Zvýraznění 1 4" xfId="178" xr:uid="{00000000-0005-0000-0000-0000B5000000}"/>
    <cellStyle name="Zvýraznění 2" xfId="21" builtinId="33" customBuiltin="1"/>
    <cellStyle name="Zvýraznění 2 2" xfId="70" xr:uid="{00000000-0005-0000-0000-0000B7000000}"/>
    <cellStyle name="Zvýraznění 2 3" xfId="123" xr:uid="{00000000-0005-0000-0000-0000B8000000}"/>
    <cellStyle name="Zvýraznění 2 4" xfId="182" xr:uid="{00000000-0005-0000-0000-0000B9000000}"/>
    <cellStyle name="Zvýraznění 3" xfId="25" builtinId="37" customBuiltin="1"/>
    <cellStyle name="Zvýraznění 3 2" xfId="74" xr:uid="{00000000-0005-0000-0000-0000BB000000}"/>
    <cellStyle name="Zvýraznění 3 3" xfId="127" xr:uid="{00000000-0005-0000-0000-0000BC000000}"/>
    <cellStyle name="Zvýraznění 3 4" xfId="186" xr:uid="{00000000-0005-0000-0000-0000BD000000}"/>
    <cellStyle name="Zvýraznění 4" xfId="29" builtinId="41" customBuiltin="1"/>
    <cellStyle name="Zvýraznění 4 2" xfId="78" xr:uid="{00000000-0005-0000-0000-0000BF000000}"/>
    <cellStyle name="Zvýraznění 4 3" xfId="131" xr:uid="{00000000-0005-0000-0000-0000C0000000}"/>
    <cellStyle name="Zvýraznění 4 4" xfId="190" xr:uid="{00000000-0005-0000-0000-0000C1000000}"/>
    <cellStyle name="Zvýraznění 5" xfId="33" builtinId="45" customBuiltin="1"/>
    <cellStyle name="Zvýraznění 5 2" xfId="82" xr:uid="{00000000-0005-0000-0000-0000C3000000}"/>
    <cellStyle name="Zvýraznění 5 3" xfId="135" xr:uid="{00000000-0005-0000-0000-0000C4000000}"/>
    <cellStyle name="Zvýraznění 5 4" xfId="194" xr:uid="{00000000-0005-0000-0000-0000C5000000}"/>
    <cellStyle name="Zvýraznění 6" xfId="37" builtinId="49" customBuiltin="1"/>
    <cellStyle name="Zvýraznění 6 2" xfId="86" xr:uid="{00000000-0005-0000-0000-0000C7000000}"/>
    <cellStyle name="Zvýraznění 6 3" xfId="139" xr:uid="{00000000-0005-0000-0000-0000C8000000}"/>
    <cellStyle name="Zvýraznění 6 4" xfId="198" xr:uid="{00000000-0005-0000-0000-0000C9000000}"/>
  </cellStyles>
  <dxfs count="35">
    <dxf>
      <font>
        <b/>
        <i/>
      </font>
    </dxf>
    <dxf>
      <font>
        <b/>
        <i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</font>
    </dxf>
    <dxf>
      <font>
        <b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theme="7" tint="0.79998168889431442"/>
        </patternFill>
      </fill>
    </dxf>
    <dxf>
      <font>
        <b val="0"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/>
      </font>
    </dxf>
    <dxf>
      <font>
        <b/>
        <i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</font>
    </dxf>
    <dxf>
      <font>
        <b/>
        <i val="0"/>
        <color theme="3"/>
      </font>
      <fill>
        <patternFill>
          <bgColor rgb="FFEAEAEA"/>
        </patternFill>
      </fill>
    </dxf>
    <dxf>
      <font>
        <b/>
        <i val="0"/>
        <color theme="3"/>
      </font>
      <fill>
        <patternFill>
          <bgColor rgb="FFEAEAEA"/>
        </patternFill>
      </fill>
    </dxf>
    <dxf>
      <font>
        <b val="0"/>
        <i val="0"/>
      </font>
      <border>
        <left style="medium">
          <color theme="3"/>
        </left>
        <right style="medium">
          <color theme="3"/>
        </right>
        <top style="medium">
          <color theme="3"/>
        </top>
        <bottom style="medium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</font>
    </dxf>
    <dxf>
      <font>
        <b/>
        <i val="0"/>
      </font>
    </dxf>
    <dxf>
      <border>
        <top style="thin">
          <color auto="1"/>
        </top>
        <bottom style="thin">
          <color auto="1"/>
        </bottom>
        <horizontal style="thin">
          <color auto="1"/>
        </horizontal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</font>
    </dxf>
    <dxf>
      <font>
        <b/>
        <i/>
      </font>
    </dxf>
    <dxf>
      <font>
        <b/>
        <i val="0"/>
        <color auto="1"/>
      </font>
      <fill>
        <patternFill>
          <bgColor rgb="FFEAEAEA"/>
        </patternFill>
      </fill>
    </dxf>
    <dxf>
      <font>
        <b/>
        <i val="0"/>
        <color auto="1"/>
      </font>
      <fill>
        <patternFill>
          <bgColor rgb="FFEAEAEA"/>
        </patternFill>
      </fill>
    </dxf>
    <dxf>
      <font>
        <b val="0"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b/>
        <i val="0"/>
      </font>
    </dxf>
    <dxf>
      <font>
        <b/>
        <i/>
      </font>
    </dxf>
    <dxf>
      <font>
        <b/>
        <i val="0"/>
        <color theme="3"/>
      </font>
      <fill>
        <patternFill>
          <bgColor rgb="FFEAEAEA"/>
        </patternFill>
      </fill>
    </dxf>
    <dxf>
      <font>
        <b/>
        <i val="0"/>
        <color theme="3"/>
      </font>
      <fill>
        <patternFill>
          <bgColor rgb="FFEAEAEA"/>
        </patternFill>
      </fill>
    </dxf>
    <dxf>
      <font>
        <b val="0"/>
        <i val="0"/>
      </font>
      <border>
        <left style="medium">
          <color theme="3"/>
        </left>
        <right style="medium">
          <color theme="3"/>
        </right>
        <top style="medium">
          <color theme="3"/>
        </top>
        <bottom style="medium">
          <color theme="3"/>
        </bottom>
        <vertical style="thin">
          <color theme="3"/>
        </vertical>
        <horizontal style="thin">
          <color theme="3"/>
        </horizontal>
      </border>
    </dxf>
  </dxfs>
  <tableStyles count="5" defaultTableStyle="TableStyleMedium9" defaultPivotStyle="PivotStyleLight16">
    <tableStyle name="PUDIS - barevná " pivot="0" count="7" xr9:uid="{00000000-0011-0000-FFFF-FFFF00000000}">
      <tableStyleElement type="wholeTable" dxfId="34"/>
      <tableStyleElement type="headerRow" dxfId="33"/>
      <tableStyleElement type="totalRow" dxfId="32"/>
      <tableStyleElement type="firstColumn" dxfId="31"/>
      <tableStyleElement type="lastColumn" dxfId="30"/>
      <tableStyleElement type="secondRowStripe" dxfId="29"/>
      <tableStyleElement type="secondColumnStripe" dxfId="28"/>
    </tableStyle>
    <tableStyle name="PUDIS - černobílá" pivot="0" count="7" xr9:uid="{00000000-0011-0000-FFFF-FFFF01000000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secondRowStripe" dxfId="22"/>
      <tableStyleElement type="secondColumnStripe" dxfId="21"/>
    </tableStyle>
    <tableStyle name="PUDIS - informační" pivot="0" count="3" xr9:uid="{00000000-0011-0000-FFFF-FFFF02000000}">
      <tableStyleElement type="wholeTable" dxfId="20"/>
      <tableStyleElement type="firstColumn" dxfId="19"/>
      <tableStyleElement type="lastColumn" dxfId="18"/>
    </tableStyle>
    <tableStyle name="PUDIS - kontingenční barevná" table="0" count="9" xr9:uid="{00000000-0011-0000-FFFF-FFFF03000000}">
      <tableStyleElement type="wholeTable" dxfId="17"/>
      <tableStyleElement type="headerRow" dxfId="16"/>
      <tableStyleElement type="totalRow" dxfId="15"/>
      <tableStyleElement type="lastColumn" dxfId="14"/>
      <tableStyleElement type="secondRowStripe" dxfId="13"/>
      <tableStyleElement type="secondColumnStripe" dxfId="12"/>
      <tableStyleElement type="firstSubtotalRow" dxfId="11"/>
      <tableStyleElement type="firstColumnSubheading" dxfId="10"/>
      <tableStyleElement type="firstRowSubheading" dxfId="9"/>
    </tableStyle>
    <tableStyle name="PUDIS - kontingenční barevná 2" table="0" count="9" xr9:uid="{00000000-0011-0000-FFFF-FFFF04000000}">
      <tableStyleElement type="wholeTable" dxfId="8"/>
      <tableStyleElement type="headerRow" dxfId="7"/>
      <tableStyleElement type="totalRow" dxfId="6"/>
      <tableStyleElement type="lastColumn" dxfId="5"/>
      <tableStyleElement type="secondRowStripe" dxfId="4"/>
      <tableStyleElement type="secondColumnStripe" dxfId="3"/>
      <tableStyleElement type="firstSubtotalRow" dxfId="2"/>
      <tableStyleElement type="firstColumnSubheading" dxfId="1"/>
      <tableStyleElement type="firstRowSubheading" dxfId="0"/>
    </tableStyle>
  </tableStyles>
  <colors>
    <mruColors>
      <color rgb="FF65BDFF"/>
      <color rgb="FFBAE18F"/>
      <color rgb="FFABDBFF"/>
      <color rgb="FFFFC489"/>
      <color rgb="FFFFFF99"/>
      <color rgb="FF7DDDFF"/>
      <color rgb="FF93E3FF"/>
      <color rgb="FF37CBFF"/>
      <color rgb="FF3BCC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PUDIS a.s. - barvy">
      <a:dk1>
        <a:sysClr val="windowText" lastClr="000000"/>
      </a:dk1>
      <a:lt1>
        <a:sysClr val="window" lastClr="FFFFFF"/>
      </a:lt1>
      <a:dk2>
        <a:srgbClr val="336699"/>
      </a:dk2>
      <a:lt2>
        <a:srgbClr val="FFFFFF"/>
      </a:lt2>
      <a:accent1>
        <a:srgbClr val="336699"/>
      </a:accent1>
      <a:accent2>
        <a:srgbClr val="CC3300"/>
      </a:accent2>
      <a:accent3>
        <a:srgbClr val="9CB2CE"/>
      </a:accent3>
      <a:accent4>
        <a:srgbClr val="636363"/>
      </a:accent4>
      <a:accent5>
        <a:srgbClr val="336699"/>
      </a:accent5>
      <a:accent6>
        <a:srgbClr val="CC3300"/>
      </a:accent6>
      <a:hlink>
        <a:srgbClr val="336699"/>
      </a:hlink>
      <a:folHlink>
        <a:srgbClr val="CC3300"/>
      </a:folHlink>
    </a:clrScheme>
    <a:fontScheme name="Pudis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3"/>
  <sheetViews>
    <sheetView tabSelected="1" view="pageBreakPreview" zoomScale="115" zoomScaleNormal="85" zoomScaleSheetLayoutView="115" workbookViewId="0">
      <selection activeCell="H82" sqref="H82"/>
    </sheetView>
  </sheetViews>
  <sheetFormatPr defaultRowHeight="12.75" x14ac:dyDescent="0.2"/>
  <cols>
    <col min="1" max="1" width="4.85546875" style="143" customWidth="1"/>
    <col min="2" max="2" width="4.28515625" style="12" customWidth="1"/>
    <col min="3" max="3" width="19.42578125" style="13" customWidth="1"/>
    <col min="4" max="4" width="13" style="13" customWidth="1"/>
    <col min="5" max="5" width="11.42578125" style="13" customWidth="1"/>
    <col min="6" max="6" width="38.140625" style="13" customWidth="1"/>
    <col min="7" max="7" width="7.28515625" style="152" customWidth="1"/>
    <col min="8" max="8" width="11.28515625" style="12" customWidth="1"/>
    <col min="9" max="9" width="9.85546875" style="15" customWidth="1"/>
    <col min="10" max="10" width="15.140625" style="149" customWidth="1"/>
    <col min="11" max="13" width="9.140625" style="104"/>
    <col min="14" max="14" width="9" style="10" customWidth="1"/>
    <col min="15" max="15" width="24.140625" style="8" customWidth="1"/>
    <col min="16" max="16" width="13.5703125" style="9" bestFit="1" customWidth="1"/>
    <col min="17" max="256" width="9.140625" style="10"/>
    <col min="257" max="257" width="4.85546875" style="10" customWidth="1"/>
    <col min="258" max="258" width="4.28515625" style="10" customWidth="1"/>
    <col min="259" max="259" width="19.42578125" style="10" customWidth="1"/>
    <col min="260" max="260" width="13" style="10" customWidth="1"/>
    <col min="261" max="261" width="11.42578125" style="10" customWidth="1"/>
    <col min="262" max="262" width="38.140625" style="10" customWidth="1"/>
    <col min="263" max="263" width="7.28515625" style="10" customWidth="1"/>
    <col min="264" max="264" width="11.28515625" style="10" customWidth="1"/>
    <col min="265" max="265" width="9.85546875" style="10" customWidth="1"/>
    <col min="266" max="266" width="15.140625" style="10" customWidth="1"/>
    <col min="267" max="269" width="9.140625" style="10"/>
    <col min="270" max="270" width="9" style="10" customWidth="1"/>
    <col min="271" max="271" width="24.140625" style="10" customWidth="1"/>
    <col min="272" max="272" width="13.5703125" style="10" bestFit="1" customWidth="1"/>
    <col min="273" max="512" width="9.140625" style="10"/>
    <col min="513" max="513" width="4.85546875" style="10" customWidth="1"/>
    <col min="514" max="514" width="4.28515625" style="10" customWidth="1"/>
    <col min="515" max="515" width="19.42578125" style="10" customWidth="1"/>
    <col min="516" max="516" width="13" style="10" customWidth="1"/>
    <col min="517" max="517" width="11.42578125" style="10" customWidth="1"/>
    <col min="518" max="518" width="38.140625" style="10" customWidth="1"/>
    <col min="519" max="519" width="7.28515625" style="10" customWidth="1"/>
    <col min="520" max="520" width="11.28515625" style="10" customWidth="1"/>
    <col min="521" max="521" width="9.85546875" style="10" customWidth="1"/>
    <col min="522" max="522" width="15.140625" style="10" customWidth="1"/>
    <col min="523" max="525" width="9.140625" style="10"/>
    <col min="526" max="526" width="9" style="10" customWidth="1"/>
    <col min="527" max="527" width="24.140625" style="10" customWidth="1"/>
    <col min="528" max="528" width="13.5703125" style="10" bestFit="1" customWidth="1"/>
    <col min="529" max="768" width="9.140625" style="10"/>
    <col min="769" max="769" width="4.85546875" style="10" customWidth="1"/>
    <col min="770" max="770" width="4.28515625" style="10" customWidth="1"/>
    <col min="771" max="771" width="19.42578125" style="10" customWidth="1"/>
    <col min="772" max="772" width="13" style="10" customWidth="1"/>
    <col min="773" max="773" width="11.42578125" style="10" customWidth="1"/>
    <col min="774" max="774" width="38.140625" style="10" customWidth="1"/>
    <col min="775" max="775" width="7.28515625" style="10" customWidth="1"/>
    <col min="776" max="776" width="11.28515625" style="10" customWidth="1"/>
    <col min="777" max="777" width="9.85546875" style="10" customWidth="1"/>
    <col min="778" max="778" width="15.140625" style="10" customWidth="1"/>
    <col min="779" max="781" width="9.140625" style="10"/>
    <col min="782" max="782" width="9" style="10" customWidth="1"/>
    <col min="783" max="783" width="24.140625" style="10" customWidth="1"/>
    <col min="784" max="784" width="13.5703125" style="10" bestFit="1" customWidth="1"/>
    <col min="785" max="1024" width="9.140625" style="10"/>
    <col min="1025" max="1025" width="4.85546875" style="10" customWidth="1"/>
    <col min="1026" max="1026" width="4.28515625" style="10" customWidth="1"/>
    <col min="1027" max="1027" width="19.42578125" style="10" customWidth="1"/>
    <col min="1028" max="1028" width="13" style="10" customWidth="1"/>
    <col min="1029" max="1029" width="11.42578125" style="10" customWidth="1"/>
    <col min="1030" max="1030" width="38.140625" style="10" customWidth="1"/>
    <col min="1031" max="1031" width="7.28515625" style="10" customWidth="1"/>
    <col min="1032" max="1032" width="11.28515625" style="10" customWidth="1"/>
    <col min="1033" max="1033" width="9.85546875" style="10" customWidth="1"/>
    <col min="1034" max="1034" width="15.140625" style="10" customWidth="1"/>
    <col min="1035" max="1037" width="9.140625" style="10"/>
    <col min="1038" max="1038" width="9" style="10" customWidth="1"/>
    <col min="1039" max="1039" width="24.140625" style="10" customWidth="1"/>
    <col min="1040" max="1040" width="13.5703125" style="10" bestFit="1" customWidth="1"/>
    <col min="1041" max="1280" width="9.140625" style="10"/>
    <col min="1281" max="1281" width="4.85546875" style="10" customWidth="1"/>
    <col min="1282" max="1282" width="4.28515625" style="10" customWidth="1"/>
    <col min="1283" max="1283" width="19.42578125" style="10" customWidth="1"/>
    <col min="1284" max="1284" width="13" style="10" customWidth="1"/>
    <col min="1285" max="1285" width="11.42578125" style="10" customWidth="1"/>
    <col min="1286" max="1286" width="38.140625" style="10" customWidth="1"/>
    <col min="1287" max="1287" width="7.28515625" style="10" customWidth="1"/>
    <col min="1288" max="1288" width="11.28515625" style="10" customWidth="1"/>
    <col min="1289" max="1289" width="9.85546875" style="10" customWidth="1"/>
    <col min="1290" max="1290" width="15.140625" style="10" customWidth="1"/>
    <col min="1291" max="1293" width="9.140625" style="10"/>
    <col min="1294" max="1294" width="9" style="10" customWidth="1"/>
    <col min="1295" max="1295" width="24.140625" style="10" customWidth="1"/>
    <col min="1296" max="1296" width="13.5703125" style="10" bestFit="1" customWidth="1"/>
    <col min="1297" max="1536" width="9.140625" style="10"/>
    <col min="1537" max="1537" width="4.85546875" style="10" customWidth="1"/>
    <col min="1538" max="1538" width="4.28515625" style="10" customWidth="1"/>
    <col min="1539" max="1539" width="19.42578125" style="10" customWidth="1"/>
    <col min="1540" max="1540" width="13" style="10" customWidth="1"/>
    <col min="1541" max="1541" width="11.42578125" style="10" customWidth="1"/>
    <col min="1542" max="1542" width="38.140625" style="10" customWidth="1"/>
    <col min="1543" max="1543" width="7.28515625" style="10" customWidth="1"/>
    <col min="1544" max="1544" width="11.28515625" style="10" customWidth="1"/>
    <col min="1545" max="1545" width="9.85546875" style="10" customWidth="1"/>
    <col min="1546" max="1546" width="15.140625" style="10" customWidth="1"/>
    <col min="1547" max="1549" width="9.140625" style="10"/>
    <col min="1550" max="1550" width="9" style="10" customWidth="1"/>
    <col min="1551" max="1551" width="24.140625" style="10" customWidth="1"/>
    <col min="1552" max="1552" width="13.5703125" style="10" bestFit="1" customWidth="1"/>
    <col min="1553" max="1792" width="9.140625" style="10"/>
    <col min="1793" max="1793" width="4.85546875" style="10" customWidth="1"/>
    <col min="1794" max="1794" width="4.28515625" style="10" customWidth="1"/>
    <col min="1795" max="1795" width="19.42578125" style="10" customWidth="1"/>
    <col min="1796" max="1796" width="13" style="10" customWidth="1"/>
    <col min="1797" max="1797" width="11.42578125" style="10" customWidth="1"/>
    <col min="1798" max="1798" width="38.140625" style="10" customWidth="1"/>
    <col min="1799" max="1799" width="7.28515625" style="10" customWidth="1"/>
    <col min="1800" max="1800" width="11.28515625" style="10" customWidth="1"/>
    <col min="1801" max="1801" width="9.85546875" style="10" customWidth="1"/>
    <col min="1802" max="1802" width="15.140625" style="10" customWidth="1"/>
    <col min="1803" max="1805" width="9.140625" style="10"/>
    <col min="1806" max="1806" width="9" style="10" customWidth="1"/>
    <col min="1807" max="1807" width="24.140625" style="10" customWidth="1"/>
    <col min="1808" max="1808" width="13.5703125" style="10" bestFit="1" customWidth="1"/>
    <col min="1809" max="2048" width="9.140625" style="10"/>
    <col min="2049" max="2049" width="4.85546875" style="10" customWidth="1"/>
    <col min="2050" max="2050" width="4.28515625" style="10" customWidth="1"/>
    <col min="2051" max="2051" width="19.42578125" style="10" customWidth="1"/>
    <col min="2052" max="2052" width="13" style="10" customWidth="1"/>
    <col min="2053" max="2053" width="11.42578125" style="10" customWidth="1"/>
    <col min="2054" max="2054" width="38.140625" style="10" customWidth="1"/>
    <col min="2055" max="2055" width="7.28515625" style="10" customWidth="1"/>
    <col min="2056" max="2056" width="11.28515625" style="10" customWidth="1"/>
    <col min="2057" max="2057" width="9.85546875" style="10" customWidth="1"/>
    <col min="2058" max="2058" width="15.140625" style="10" customWidth="1"/>
    <col min="2059" max="2061" width="9.140625" style="10"/>
    <col min="2062" max="2062" width="9" style="10" customWidth="1"/>
    <col min="2063" max="2063" width="24.140625" style="10" customWidth="1"/>
    <col min="2064" max="2064" width="13.5703125" style="10" bestFit="1" customWidth="1"/>
    <col min="2065" max="2304" width="9.140625" style="10"/>
    <col min="2305" max="2305" width="4.85546875" style="10" customWidth="1"/>
    <col min="2306" max="2306" width="4.28515625" style="10" customWidth="1"/>
    <col min="2307" max="2307" width="19.42578125" style="10" customWidth="1"/>
    <col min="2308" max="2308" width="13" style="10" customWidth="1"/>
    <col min="2309" max="2309" width="11.42578125" style="10" customWidth="1"/>
    <col min="2310" max="2310" width="38.140625" style="10" customWidth="1"/>
    <col min="2311" max="2311" width="7.28515625" style="10" customWidth="1"/>
    <col min="2312" max="2312" width="11.28515625" style="10" customWidth="1"/>
    <col min="2313" max="2313" width="9.85546875" style="10" customWidth="1"/>
    <col min="2314" max="2314" width="15.140625" style="10" customWidth="1"/>
    <col min="2315" max="2317" width="9.140625" style="10"/>
    <col min="2318" max="2318" width="9" style="10" customWidth="1"/>
    <col min="2319" max="2319" width="24.140625" style="10" customWidth="1"/>
    <col min="2320" max="2320" width="13.5703125" style="10" bestFit="1" customWidth="1"/>
    <col min="2321" max="2560" width="9.140625" style="10"/>
    <col min="2561" max="2561" width="4.85546875" style="10" customWidth="1"/>
    <col min="2562" max="2562" width="4.28515625" style="10" customWidth="1"/>
    <col min="2563" max="2563" width="19.42578125" style="10" customWidth="1"/>
    <col min="2564" max="2564" width="13" style="10" customWidth="1"/>
    <col min="2565" max="2565" width="11.42578125" style="10" customWidth="1"/>
    <col min="2566" max="2566" width="38.140625" style="10" customWidth="1"/>
    <col min="2567" max="2567" width="7.28515625" style="10" customWidth="1"/>
    <col min="2568" max="2568" width="11.28515625" style="10" customWidth="1"/>
    <col min="2569" max="2569" width="9.85546875" style="10" customWidth="1"/>
    <col min="2570" max="2570" width="15.140625" style="10" customWidth="1"/>
    <col min="2571" max="2573" width="9.140625" style="10"/>
    <col min="2574" max="2574" width="9" style="10" customWidth="1"/>
    <col min="2575" max="2575" width="24.140625" style="10" customWidth="1"/>
    <col min="2576" max="2576" width="13.5703125" style="10" bestFit="1" customWidth="1"/>
    <col min="2577" max="2816" width="9.140625" style="10"/>
    <col min="2817" max="2817" width="4.85546875" style="10" customWidth="1"/>
    <col min="2818" max="2818" width="4.28515625" style="10" customWidth="1"/>
    <col min="2819" max="2819" width="19.42578125" style="10" customWidth="1"/>
    <col min="2820" max="2820" width="13" style="10" customWidth="1"/>
    <col min="2821" max="2821" width="11.42578125" style="10" customWidth="1"/>
    <col min="2822" max="2822" width="38.140625" style="10" customWidth="1"/>
    <col min="2823" max="2823" width="7.28515625" style="10" customWidth="1"/>
    <col min="2824" max="2824" width="11.28515625" style="10" customWidth="1"/>
    <col min="2825" max="2825" width="9.85546875" style="10" customWidth="1"/>
    <col min="2826" max="2826" width="15.140625" style="10" customWidth="1"/>
    <col min="2827" max="2829" width="9.140625" style="10"/>
    <col min="2830" max="2830" width="9" style="10" customWidth="1"/>
    <col min="2831" max="2831" width="24.140625" style="10" customWidth="1"/>
    <col min="2832" max="2832" width="13.5703125" style="10" bestFit="1" customWidth="1"/>
    <col min="2833" max="3072" width="9.140625" style="10"/>
    <col min="3073" max="3073" width="4.85546875" style="10" customWidth="1"/>
    <col min="3074" max="3074" width="4.28515625" style="10" customWidth="1"/>
    <col min="3075" max="3075" width="19.42578125" style="10" customWidth="1"/>
    <col min="3076" max="3076" width="13" style="10" customWidth="1"/>
    <col min="3077" max="3077" width="11.42578125" style="10" customWidth="1"/>
    <col min="3078" max="3078" width="38.140625" style="10" customWidth="1"/>
    <col min="3079" max="3079" width="7.28515625" style="10" customWidth="1"/>
    <col min="3080" max="3080" width="11.28515625" style="10" customWidth="1"/>
    <col min="3081" max="3081" width="9.85546875" style="10" customWidth="1"/>
    <col min="3082" max="3082" width="15.140625" style="10" customWidth="1"/>
    <col min="3083" max="3085" width="9.140625" style="10"/>
    <col min="3086" max="3086" width="9" style="10" customWidth="1"/>
    <col min="3087" max="3087" width="24.140625" style="10" customWidth="1"/>
    <col min="3088" max="3088" width="13.5703125" style="10" bestFit="1" customWidth="1"/>
    <col min="3089" max="3328" width="9.140625" style="10"/>
    <col min="3329" max="3329" width="4.85546875" style="10" customWidth="1"/>
    <col min="3330" max="3330" width="4.28515625" style="10" customWidth="1"/>
    <col min="3331" max="3331" width="19.42578125" style="10" customWidth="1"/>
    <col min="3332" max="3332" width="13" style="10" customWidth="1"/>
    <col min="3333" max="3333" width="11.42578125" style="10" customWidth="1"/>
    <col min="3334" max="3334" width="38.140625" style="10" customWidth="1"/>
    <col min="3335" max="3335" width="7.28515625" style="10" customWidth="1"/>
    <col min="3336" max="3336" width="11.28515625" style="10" customWidth="1"/>
    <col min="3337" max="3337" width="9.85546875" style="10" customWidth="1"/>
    <col min="3338" max="3338" width="15.140625" style="10" customWidth="1"/>
    <col min="3339" max="3341" width="9.140625" style="10"/>
    <col min="3342" max="3342" width="9" style="10" customWidth="1"/>
    <col min="3343" max="3343" width="24.140625" style="10" customWidth="1"/>
    <col min="3344" max="3344" width="13.5703125" style="10" bestFit="1" customWidth="1"/>
    <col min="3345" max="3584" width="9.140625" style="10"/>
    <col min="3585" max="3585" width="4.85546875" style="10" customWidth="1"/>
    <col min="3586" max="3586" width="4.28515625" style="10" customWidth="1"/>
    <col min="3587" max="3587" width="19.42578125" style="10" customWidth="1"/>
    <col min="3588" max="3588" width="13" style="10" customWidth="1"/>
    <col min="3589" max="3589" width="11.42578125" style="10" customWidth="1"/>
    <col min="3590" max="3590" width="38.140625" style="10" customWidth="1"/>
    <col min="3591" max="3591" width="7.28515625" style="10" customWidth="1"/>
    <col min="3592" max="3592" width="11.28515625" style="10" customWidth="1"/>
    <col min="3593" max="3593" width="9.85546875" style="10" customWidth="1"/>
    <col min="3594" max="3594" width="15.140625" style="10" customWidth="1"/>
    <col min="3595" max="3597" width="9.140625" style="10"/>
    <col min="3598" max="3598" width="9" style="10" customWidth="1"/>
    <col min="3599" max="3599" width="24.140625" style="10" customWidth="1"/>
    <col min="3600" max="3600" width="13.5703125" style="10" bestFit="1" customWidth="1"/>
    <col min="3601" max="3840" width="9.140625" style="10"/>
    <col min="3841" max="3841" width="4.85546875" style="10" customWidth="1"/>
    <col min="3842" max="3842" width="4.28515625" style="10" customWidth="1"/>
    <col min="3843" max="3843" width="19.42578125" style="10" customWidth="1"/>
    <col min="3844" max="3844" width="13" style="10" customWidth="1"/>
    <col min="3845" max="3845" width="11.42578125" style="10" customWidth="1"/>
    <col min="3846" max="3846" width="38.140625" style="10" customWidth="1"/>
    <col min="3847" max="3847" width="7.28515625" style="10" customWidth="1"/>
    <col min="3848" max="3848" width="11.28515625" style="10" customWidth="1"/>
    <col min="3849" max="3849" width="9.85546875" style="10" customWidth="1"/>
    <col min="3850" max="3850" width="15.140625" style="10" customWidth="1"/>
    <col min="3851" max="3853" width="9.140625" style="10"/>
    <col min="3854" max="3854" width="9" style="10" customWidth="1"/>
    <col min="3855" max="3855" width="24.140625" style="10" customWidth="1"/>
    <col min="3856" max="3856" width="13.5703125" style="10" bestFit="1" customWidth="1"/>
    <col min="3857" max="4096" width="9.140625" style="10"/>
    <col min="4097" max="4097" width="4.85546875" style="10" customWidth="1"/>
    <col min="4098" max="4098" width="4.28515625" style="10" customWidth="1"/>
    <col min="4099" max="4099" width="19.42578125" style="10" customWidth="1"/>
    <col min="4100" max="4100" width="13" style="10" customWidth="1"/>
    <col min="4101" max="4101" width="11.42578125" style="10" customWidth="1"/>
    <col min="4102" max="4102" width="38.140625" style="10" customWidth="1"/>
    <col min="4103" max="4103" width="7.28515625" style="10" customWidth="1"/>
    <col min="4104" max="4104" width="11.28515625" style="10" customWidth="1"/>
    <col min="4105" max="4105" width="9.85546875" style="10" customWidth="1"/>
    <col min="4106" max="4106" width="15.140625" style="10" customWidth="1"/>
    <col min="4107" max="4109" width="9.140625" style="10"/>
    <col min="4110" max="4110" width="9" style="10" customWidth="1"/>
    <col min="4111" max="4111" width="24.140625" style="10" customWidth="1"/>
    <col min="4112" max="4112" width="13.5703125" style="10" bestFit="1" customWidth="1"/>
    <col min="4113" max="4352" width="9.140625" style="10"/>
    <col min="4353" max="4353" width="4.85546875" style="10" customWidth="1"/>
    <col min="4354" max="4354" width="4.28515625" style="10" customWidth="1"/>
    <col min="4355" max="4355" width="19.42578125" style="10" customWidth="1"/>
    <col min="4356" max="4356" width="13" style="10" customWidth="1"/>
    <col min="4357" max="4357" width="11.42578125" style="10" customWidth="1"/>
    <col min="4358" max="4358" width="38.140625" style="10" customWidth="1"/>
    <col min="4359" max="4359" width="7.28515625" style="10" customWidth="1"/>
    <col min="4360" max="4360" width="11.28515625" style="10" customWidth="1"/>
    <col min="4361" max="4361" width="9.85546875" style="10" customWidth="1"/>
    <col min="4362" max="4362" width="15.140625" style="10" customWidth="1"/>
    <col min="4363" max="4365" width="9.140625" style="10"/>
    <col min="4366" max="4366" width="9" style="10" customWidth="1"/>
    <col min="4367" max="4367" width="24.140625" style="10" customWidth="1"/>
    <col min="4368" max="4368" width="13.5703125" style="10" bestFit="1" customWidth="1"/>
    <col min="4369" max="4608" width="9.140625" style="10"/>
    <col min="4609" max="4609" width="4.85546875" style="10" customWidth="1"/>
    <col min="4610" max="4610" width="4.28515625" style="10" customWidth="1"/>
    <col min="4611" max="4611" width="19.42578125" style="10" customWidth="1"/>
    <col min="4612" max="4612" width="13" style="10" customWidth="1"/>
    <col min="4613" max="4613" width="11.42578125" style="10" customWidth="1"/>
    <col min="4614" max="4614" width="38.140625" style="10" customWidth="1"/>
    <col min="4615" max="4615" width="7.28515625" style="10" customWidth="1"/>
    <col min="4616" max="4616" width="11.28515625" style="10" customWidth="1"/>
    <col min="4617" max="4617" width="9.85546875" style="10" customWidth="1"/>
    <col min="4618" max="4618" width="15.140625" style="10" customWidth="1"/>
    <col min="4619" max="4621" width="9.140625" style="10"/>
    <col min="4622" max="4622" width="9" style="10" customWidth="1"/>
    <col min="4623" max="4623" width="24.140625" style="10" customWidth="1"/>
    <col min="4624" max="4624" width="13.5703125" style="10" bestFit="1" customWidth="1"/>
    <col min="4625" max="4864" width="9.140625" style="10"/>
    <col min="4865" max="4865" width="4.85546875" style="10" customWidth="1"/>
    <col min="4866" max="4866" width="4.28515625" style="10" customWidth="1"/>
    <col min="4867" max="4867" width="19.42578125" style="10" customWidth="1"/>
    <col min="4868" max="4868" width="13" style="10" customWidth="1"/>
    <col min="4869" max="4869" width="11.42578125" style="10" customWidth="1"/>
    <col min="4870" max="4870" width="38.140625" style="10" customWidth="1"/>
    <col min="4871" max="4871" width="7.28515625" style="10" customWidth="1"/>
    <col min="4872" max="4872" width="11.28515625" style="10" customWidth="1"/>
    <col min="4873" max="4873" width="9.85546875" style="10" customWidth="1"/>
    <col min="4874" max="4874" width="15.140625" style="10" customWidth="1"/>
    <col min="4875" max="4877" width="9.140625" style="10"/>
    <col min="4878" max="4878" width="9" style="10" customWidth="1"/>
    <col min="4879" max="4879" width="24.140625" style="10" customWidth="1"/>
    <col min="4880" max="4880" width="13.5703125" style="10" bestFit="1" customWidth="1"/>
    <col min="4881" max="5120" width="9.140625" style="10"/>
    <col min="5121" max="5121" width="4.85546875" style="10" customWidth="1"/>
    <col min="5122" max="5122" width="4.28515625" style="10" customWidth="1"/>
    <col min="5123" max="5123" width="19.42578125" style="10" customWidth="1"/>
    <col min="5124" max="5124" width="13" style="10" customWidth="1"/>
    <col min="5125" max="5125" width="11.42578125" style="10" customWidth="1"/>
    <col min="5126" max="5126" width="38.140625" style="10" customWidth="1"/>
    <col min="5127" max="5127" width="7.28515625" style="10" customWidth="1"/>
    <col min="5128" max="5128" width="11.28515625" style="10" customWidth="1"/>
    <col min="5129" max="5129" width="9.85546875" style="10" customWidth="1"/>
    <col min="5130" max="5130" width="15.140625" style="10" customWidth="1"/>
    <col min="5131" max="5133" width="9.140625" style="10"/>
    <col min="5134" max="5134" width="9" style="10" customWidth="1"/>
    <col min="5135" max="5135" width="24.140625" style="10" customWidth="1"/>
    <col min="5136" max="5136" width="13.5703125" style="10" bestFit="1" customWidth="1"/>
    <col min="5137" max="5376" width="9.140625" style="10"/>
    <col min="5377" max="5377" width="4.85546875" style="10" customWidth="1"/>
    <col min="5378" max="5378" width="4.28515625" style="10" customWidth="1"/>
    <col min="5379" max="5379" width="19.42578125" style="10" customWidth="1"/>
    <col min="5380" max="5380" width="13" style="10" customWidth="1"/>
    <col min="5381" max="5381" width="11.42578125" style="10" customWidth="1"/>
    <col min="5382" max="5382" width="38.140625" style="10" customWidth="1"/>
    <col min="5383" max="5383" width="7.28515625" style="10" customWidth="1"/>
    <col min="5384" max="5384" width="11.28515625" style="10" customWidth="1"/>
    <col min="5385" max="5385" width="9.85546875" style="10" customWidth="1"/>
    <col min="5386" max="5386" width="15.140625" style="10" customWidth="1"/>
    <col min="5387" max="5389" width="9.140625" style="10"/>
    <col min="5390" max="5390" width="9" style="10" customWidth="1"/>
    <col min="5391" max="5391" width="24.140625" style="10" customWidth="1"/>
    <col min="5392" max="5392" width="13.5703125" style="10" bestFit="1" customWidth="1"/>
    <col min="5393" max="5632" width="9.140625" style="10"/>
    <col min="5633" max="5633" width="4.85546875" style="10" customWidth="1"/>
    <col min="5634" max="5634" width="4.28515625" style="10" customWidth="1"/>
    <col min="5635" max="5635" width="19.42578125" style="10" customWidth="1"/>
    <col min="5636" max="5636" width="13" style="10" customWidth="1"/>
    <col min="5637" max="5637" width="11.42578125" style="10" customWidth="1"/>
    <col min="5638" max="5638" width="38.140625" style="10" customWidth="1"/>
    <col min="5639" max="5639" width="7.28515625" style="10" customWidth="1"/>
    <col min="5640" max="5640" width="11.28515625" style="10" customWidth="1"/>
    <col min="5641" max="5641" width="9.85546875" style="10" customWidth="1"/>
    <col min="5642" max="5642" width="15.140625" style="10" customWidth="1"/>
    <col min="5643" max="5645" width="9.140625" style="10"/>
    <col min="5646" max="5646" width="9" style="10" customWidth="1"/>
    <col min="5647" max="5647" width="24.140625" style="10" customWidth="1"/>
    <col min="5648" max="5648" width="13.5703125" style="10" bestFit="1" customWidth="1"/>
    <col min="5649" max="5888" width="9.140625" style="10"/>
    <col min="5889" max="5889" width="4.85546875" style="10" customWidth="1"/>
    <col min="5890" max="5890" width="4.28515625" style="10" customWidth="1"/>
    <col min="5891" max="5891" width="19.42578125" style="10" customWidth="1"/>
    <col min="5892" max="5892" width="13" style="10" customWidth="1"/>
    <col min="5893" max="5893" width="11.42578125" style="10" customWidth="1"/>
    <col min="5894" max="5894" width="38.140625" style="10" customWidth="1"/>
    <col min="5895" max="5895" width="7.28515625" style="10" customWidth="1"/>
    <col min="5896" max="5896" width="11.28515625" style="10" customWidth="1"/>
    <col min="5897" max="5897" width="9.85546875" style="10" customWidth="1"/>
    <col min="5898" max="5898" width="15.140625" style="10" customWidth="1"/>
    <col min="5899" max="5901" width="9.140625" style="10"/>
    <col min="5902" max="5902" width="9" style="10" customWidth="1"/>
    <col min="5903" max="5903" width="24.140625" style="10" customWidth="1"/>
    <col min="5904" max="5904" width="13.5703125" style="10" bestFit="1" customWidth="1"/>
    <col min="5905" max="6144" width="9.140625" style="10"/>
    <col min="6145" max="6145" width="4.85546875" style="10" customWidth="1"/>
    <col min="6146" max="6146" width="4.28515625" style="10" customWidth="1"/>
    <col min="6147" max="6147" width="19.42578125" style="10" customWidth="1"/>
    <col min="6148" max="6148" width="13" style="10" customWidth="1"/>
    <col min="6149" max="6149" width="11.42578125" style="10" customWidth="1"/>
    <col min="6150" max="6150" width="38.140625" style="10" customWidth="1"/>
    <col min="6151" max="6151" width="7.28515625" style="10" customWidth="1"/>
    <col min="6152" max="6152" width="11.28515625" style="10" customWidth="1"/>
    <col min="6153" max="6153" width="9.85546875" style="10" customWidth="1"/>
    <col min="6154" max="6154" width="15.140625" style="10" customWidth="1"/>
    <col min="6155" max="6157" width="9.140625" style="10"/>
    <col min="6158" max="6158" width="9" style="10" customWidth="1"/>
    <col min="6159" max="6159" width="24.140625" style="10" customWidth="1"/>
    <col min="6160" max="6160" width="13.5703125" style="10" bestFit="1" customWidth="1"/>
    <col min="6161" max="6400" width="9.140625" style="10"/>
    <col min="6401" max="6401" width="4.85546875" style="10" customWidth="1"/>
    <col min="6402" max="6402" width="4.28515625" style="10" customWidth="1"/>
    <col min="6403" max="6403" width="19.42578125" style="10" customWidth="1"/>
    <col min="6404" max="6404" width="13" style="10" customWidth="1"/>
    <col min="6405" max="6405" width="11.42578125" style="10" customWidth="1"/>
    <col min="6406" max="6406" width="38.140625" style="10" customWidth="1"/>
    <col min="6407" max="6407" width="7.28515625" style="10" customWidth="1"/>
    <col min="6408" max="6408" width="11.28515625" style="10" customWidth="1"/>
    <col min="6409" max="6409" width="9.85546875" style="10" customWidth="1"/>
    <col min="6410" max="6410" width="15.140625" style="10" customWidth="1"/>
    <col min="6411" max="6413" width="9.140625" style="10"/>
    <col min="6414" max="6414" width="9" style="10" customWidth="1"/>
    <col min="6415" max="6415" width="24.140625" style="10" customWidth="1"/>
    <col min="6416" max="6416" width="13.5703125" style="10" bestFit="1" customWidth="1"/>
    <col min="6417" max="6656" width="9.140625" style="10"/>
    <col min="6657" max="6657" width="4.85546875" style="10" customWidth="1"/>
    <col min="6658" max="6658" width="4.28515625" style="10" customWidth="1"/>
    <col min="6659" max="6659" width="19.42578125" style="10" customWidth="1"/>
    <col min="6660" max="6660" width="13" style="10" customWidth="1"/>
    <col min="6661" max="6661" width="11.42578125" style="10" customWidth="1"/>
    <col min="6662" max="6662" width="38.140625" style="10" customWidth="1"/>
    <col min="6663" max="6663" width="7.28515625" style="10" customWidth="1"/>
    <col min="6664" max="6664" width="11.28515625" style="10" customWidth="1"/>
    <col min="6665" max="6665" width="9.85546875" style="10" customWidth="1"/>
    <col min="6666" max="6666" width="15.140625" style="10" customWidth="1"/>
    <col min="6667" max="6669" width="9.140625" style="10"/>
    <col min="6670" max="6670" width="9" style="10" customWidth="1"/>
    <col min="6671" max="6671" width="24.140625" style="10" customWidth="1"/>
    <col min="6672" max="6672" width="13.5703125" style="10" bestFit="1" customWidth="1"/>
    <col min="6673" max="6912" width="9.140625" style="10"/>
    <col min="6913" max="6913" width="4.85546875" style="10" customWidth="1"/>
    <col min="6914" max="6914" width="4.28515625" style="10" customWidth="1"/>
    <col min="6915" max="6915" width="19.42578125" style="10" customWidth="1"/>
    <col min="6916" max="6916" width="13" style="10" customWidth="1"/>
    <col min="6917" max="6917" width="11.42578125" style="10" customWidth="1"/>
    <col min="6918" max="6918" width="38.140625" style="10" customWidth="1"/>
    <col min="6919" max="6919" width="7.28515625" style="10" customWidth="1"/>
    <col min="6920" max="6920" width="11.28515625" style="10" customWidth="1"/>
    <col min="6921" max="6921" width="9.85546875" style="10" customWidth="1"/>
    <col min="6922" max="6922" width="15.140625" style="10" customWidth="1"/>
    <col min="6923" max="6925" width="9.140625" style="10"/>
    <col min="6926" max="6926" width="9" style="10" customWidth="1"/>
    <col min="6927" max="6927" width="24.140625" style="10" customWidth="1"/>
    <col min="6928" max="6928" width="13.5703125" style="10" bestFit="1" customWidth="1"/>
    <col min="6929" max="7168" width="9.140625" style="10"/>
    <col min="7169" max="7169" width="4.85546875" style="10" customWidth="1"/>
    <col min="7170" max="7170" width="4.28515625" style="10" customWidth="1"/>
    <col min="7171" max="7171" width="19.42578125" style="10" customWidth="1"/>
    <col min="7172" max="7172" width="13" style="10" customWidth="1"/>
    <col min="7173" max="7173" width="11.42578125" style="10" customWidth="1"/>
    <col min="7174" max="7174" width="38.140625" style="10" customWidth="1"/>
    <col min="7175" max="7175" width="7.28515625" style="10" customWidth="1"/>
    <col min="7176" max="7176" width="11.28515625" style="10" customWidth="1"/>
    <col min="7177" max="7177" width="9.85546875" style="10" customWidth="1"/>
    <col min="7178" max="7178" width="15.140625" style="10" customWidth="1"/>
    <col min="7179" max="7181" width="9.140625" style="10"/>
    <col min="7182" max="7182" width="9" style="10" customWidth="1"/>
    <col min="7183" max="7183" width="24.140625" style="10" customWidth="1"/>
    <col min="7184" max="7184" width="13.5703125" style="10" bestFit="1" customWidth="1"/>
    <col min="7185" max="7424" width="9.140625" style="10"/>
    <col min="7425" max="7425" width="4.85546875" style="10" customWidth="1"/>
    <col min="7426" max="7426" width="4.28515625" style="10" customWidth="1"/>
    <col min="7427" max="7427" width="19.42578125" style="10" customWidth="1"/>
    <col min="7428" max="7428" width="13" style="10" customWidth="1"/>
    <col min="7429" max="7429" width="11.42578125" style="10" customWidth="1"/>
    <col min="7430" max="7430" width="38.140625" style="10" customWidth="1"/>
    <col min="7431" max="7431" width="7.28515625" style="10" customWidth="1"/>
    <col min="7432" max="7432" width="11.28515625" style="10" customWidth="1"/>
    <col min="7433" max="7433" width="9.85546875" style="10" customWidth="1"/>
    <col min="7434" max="7434" width="15.140625" style="10" customWidth="1"/>
    <col min="7435" max="7437" width="9.140625" style="10"/>
    <col min="7438" max="7438" width="9" style="10" customWidth="1"/>
    <col min="7439" max="7439" width="24.140625" style="10" customWidth="1"/>
    <col min="7440" max="7440" width="13.5703125" style="10" bestFit="1" customWidth="1"/>
    <col min="7441" max="7680" width="9.140625" style="10"/>
    <col min="7681" max="7681" width="4.85546875" style="10" customWidth="1"/>
    <col min="7682" max="7682" width="4.28515625" style="10" customWidth="1"/>
    <col min="7683" max="7683" width="19.42578125" style="10" customWidth="1"/>
    <col min="7684" max="7684" width="13" style="10" customWidth="1"/>
    <col min="7685" max="7685" width="11.42578125" style="10" customWidth="1"/>
    <col min="7686" max="7686" width="38.140625" style="10" customWidth="1"/>
    <col min="7687" max="7687" width="7.28515625" style="10" customWidth="1"/>
    <col min="7688" max="7688" width="11.28515625" style="10" customWidth="1"/>
    <col min="7689" max="7689" width="9.85546875" style="10" customWidth="1"/>
    <col min="7690" max="7690" width="15.140625" style="10" customWidth="1"/>
    <col min="7691" max="7693" width="9.140625" style="10"/>
    <col min="7694" max="7694" width="9" style="10" customWidth="1"/>
    <col min="7695" max="7695" width="24.140625" style="10" customWidth="1"/>
    <col min="7696" max="7696" width="13.5703125" style="10" bestFit="1" customWidth="1"/>
    <col min="7697" max="7936" width="9.140625" style="10"/>
    <col min="7937" max="7937" width="4.85546875" style="10" customWidth="1"/>
    <col min="7938" max="7938" width="4.28515625" style="10" customWidth="1"/>
    <col min="7939" max="7939" width="19.42578125" style="10" customWidth="1"/>
    <col min="7940" max="7940" width="13" style="10" customWidth="1"/>
    <col min="7941" max="7941" width="11.42578125" style="10" customWidth="1"/>
    <col min="7942" max="7942" width="38.140625" style="10" customWidth="1"/>
    <col min="7943" max="7943" width="7.28515625" style="10" customWidth="1"/>
    <col min="7944" max="7944" width="11.28515625" style="10" customWidth="1"/>
    <col min="7945" max="7945" width="9.85546875" style="10" customWidth="1"/>
    <col min="7946" max="7946" width="15.140625" style="10" customWidth="1"/>
    <col min="7947" max="7949" width="9.140625" style="10"/>
    <col min="7950" max="7950" width="9" style="10" customWidth="1"/>
    <col min="7951" max="7951" width="24.140625" style="10" customWidth="1"/>
    <col min="7952" max="7952" width="13.5703125" style="10" bestFit="1" customWidth="1"/>
    <col min="7953" max="8192" width="9.140625" style="10"/>
    <col min="8193" max="8193" width="4.85546875" style="10" customWidth="1"/>
    <col min="8194" max="8194" width="4.28515625" style="10" customWidth="1"/>
    <col min="8195" max="8195" width="19.42578125" style="10" customWidth="1"/>
    <col min="8196" max="8196" width="13" style="10" customWidth="1"/>
    <col min="8197" max="8197" width="11.42578125" style="10" customWidth="1"/>
    <col min="8198" max="8198" width="38.140625" style="10" customWidth="1"/>
    <col min="8199" max="8199" width="7.28515625" style="10" customWidth="1"/>
    <col min="8200" max="8200" width="11.28515625" style="10" customWidth="1"/>
    <col min="8201" max="8201" width="9.85546875" style="10" customWidth="1"/>
    <col min="8202" max="8202" width="15.140625" style="10" customWidth="1"/>
    <col min="8203" max="8205" width="9.140625" style="10"/>
    <col min="8206" max="8206" width="9" style="10" customWidth="1"/>
    <col min="8207" max="8207" width="24.140625" style="10" customWidth="1"/>
    <col min="8208" max="8208" width="13.5703125" style="10" bestFit="1" customWidth="1"/>
    <col min="8209" max="8448" width="9.140625" style="10"/>
    <col min="8449" max="8449" width="4.85546875" style="10" customWidth="1"/>
    <col min="8450" max="8450" width="4.28515625" style="10" customWidth="1"/>
    <col min="8451" max="8451" width="19.42578125" style="10" customWidth="1"/>
    <col min="8452" max="8452" width="13" style="10" customWidth="1"/>
    <col min="8453" max="8453" width="11.42578125" style="10" customWidth="1"/>
    <col min="8454" max="8454" width="38.140625" style="10" customWidth="1"/>
    <col min="8455" max="8455" width="7.28515625" style="10" customWidth="1"/>
    <col min="8456" max="8456" width="11.28515625" style="10" customWidth="1"/>
    <col min="8457" max="8457" width="9.85546875" style="10" customWidth="1"/>
    <col min="8458" max="8458" width="15.140625" style="10" customWidth="1"/>
    <col min="8459" max="8461" width="9.140625" style="10"/>
    <col min="8462" max="8462" width="9" style="10" customWidth="1"/>
    <col min="8463" max="8463" width="24.140625" style="10" customWidth="1"/>
    <col min="8464" max="8464" width="13.5703125" style="10" bestFit="1" customWidth="1"/>
    <col min="8465" max="8704" width="9.140625" style="10"/>
    <col min="8705" max="8705" width="4.85546875" style="10" customWidth="1"/>
    <col min="8706" max="8706" width="4.28515625" style="10" customWidth="1"/>
    <col min="8707" max="8707" width="19.42578125" style="10" customWidth="1"/>
    <col min="8708" max="8708" width="13" style="10" customWidth="1"/>
    <col min="8709" max="8709" width="11.42578125" style="10" customWidth="1"/>
    <col min="8710" max="8710" width="38.140625" style="10" customWidth="1"/>
    <col min="8711" max="8711" width="7.28515625" style="10" customWidth="1"/>
    <col min="8712" max="8712" width="11.28515625" style="10" customWidth="1"/>
    <col min="8713" max="8713" width="9.85546875" style="10" customWidth="1"/>
    <col min="8714" max="8714" width="15.140625" style="10" customWidth="1"/>
    <col min="8715" max="8717" width="9.140625" style="10"/>
    <col min="8718" max="8718" width="9" style="10" customWidth="1"/>
    <col min="8719" max="8719" width="24.140625" style="10" customWidth="1"/>
    <col min="8720" max="8720" width="13.5703125" style="10" bestFit="1" customWidth="1"/>
    <col min="8721" max="8960" width="9.140625" style="10"/>
    <col min="8961" max="8961" width="4.85546875" style="10" customWidth="1"/>
    <col min="8962" max="8962" width="4.28515625" style="10" customWidth="1"/>
    <col min="8963" max="8963" width="19.42578125" style="10" customWidth="1"/>
    <col min="8964" max="8964" width="13" style="10" customWidth="1"/>
    <col min="8965" max="8965" width="11.42578125" style="10" customWidth="1"/>
    <col min="8966" max="8966" width="38.140625" style="10" customWidth="1"/>
    <col min="8967" max="8967" width="7.28515625" style="10" customWidth="1"/>
    <col min="8968" max="8968" width="11.28515625" style="10" customWidth="1"/>
    <col min="8969" max="8969" width="9.85546875" style="10" customWidth="1"/>
    <col min="8970" max="8970" width="15.140625" style="10" customWidth="1"/>
    <col min="8971" max="8973" width="9.140625" style="10"/>
    <col min="8974" max="8974" width="9" style="10" customWidth="1"/>
    <col min="8975" max="8975" width="24.140625" style="10" customWidth="1"/>
    <col min="8976" max="8976" width="13.5703125" style="10" bestFit="1" customWidth="1"/>
    <col min="8977" max="9216" width="9.140625" style="10"/>
    <col min="9217" max="9217" width="4.85546875" style="10" customWidth="1"/>
    <col min="9218" max="9218" width="4.28515625" style="10" customWidth="1"/>
    <col min="9219" max="9219" width="19.42578125" style="10" customWidth="1"/>
    <col min="9220" max="9220" width="13" style="10" customWidth="1"/>
    <col min="9221" max="9221" width="11.42578125" style="10" customWidth="1"/>
    <col min="9222" max="9222" width="38.140625" style="10" customWidth="1"/>
    <col min="9223" max="9223" width="7.28515625" style="10" customWidth="1"/>
    <col min="9224" max="9224" width="11.28515625" style="10" customWidth="1"/>
    <col min="9225" max="9225" width="9.85546875" style="10" customWidth="1"/>
    <col min="9226" max="9226" width="15.140625" style="10" customWidth="1"/>
    <col min="9227" max="9229" width="9.140625" style="10"/>
    <col min="9230" max="9230" width="9" style="10" customWidth="1"/>
    <col min="9231" max="9231" width="24.140625" style="10" customWidth="1"/>
    <col min="9232" max="9232" width="13.5703125" style="10" bestFit="1" customWidth="1"/>
    <col min="9233" max="9472" width="9.140625" style="10"/>
    <col min="9473" max="9473" width="4.85546875" style="10" customWidth="1"/>
    <col min="9474" max="9474" width="4.28515625" style="10" customWidth="1"/>
    <col min="9475" max="9475" width="19.42578125" style="10" customWidth="1"/>
    <col min="9476" max="9476" width="13" style="10" customWidth="1"/>
    <col min="9477" max="9477" width="11.42578125" style="10" customWidth="1"/>
    <col min="9478" max="9478" width="38.140625" style="10" customWidth="1"/>
    <col min="9479" max="9479" width="7.28515625" style="10" customWidth="1"/>
    <col min="9480" max="9480" width="11.28515625" style="10" customWidth="1"/>
    <col min="9481" max="9481" width="9.85546875" style="10" customWidth="1"/>
    <col min="9482" max="9482" width="15.140625" style="10" customWidth="1"/>
    <col min="9483" max="9485" width="9.140625" style="10"/>
    <col min="9486" max="9486" width="9" style="10" customWidth="1"/>
    <col min="9487" max="9487" width="24.140625" style="10" customWidth="1"/>
    <col min="9488" max="9488" width="13.5703125" style="10" bestFit="1" customWidth="1"/>
    <col min="9489" max="9728" width="9.140625" style="10"/>
    <col min="9729" max="9729" width="4.85546875" style="10" customWidth="1"/>
    <col min="9730" max="9730" width="4.28515625" style="10" customWidth="1"/>
    <col min="9731" max="9731" width="19.42578125" style="10" customWidth="1"/>
    <col min="9732" max="9732" width="13" style="10" customWidth="1"/>
    <col min="9733" max="9733" width="11.42578125" style="10" customWidth="1"/>
    <col min="9734" max="9734" width="38.140625" style="10" customWidth="1"/>
    <col min="9735" max="9735" width="7.28515625" style="10" customWidth="1"/>
    <col min="9736" max="9736" width="11.28515625" style="10" customWidth="1"/>
    <col min="9737" max="9737" width="9.85546875" style="10" customWidth="1"/>
    <col min="9738" max="9738" width="15.140625" style="10" customWidth="1"/>
    <col min="9739" max="9741" width="9.140625" style="10"/>
    <col min="9742" max="9742" width="9" style="10" customWidth="1"/>
    <col min="9743" max="9743" width="24.140625" style="10" customWidth="1"/>
    <col min="9744" max="9744" width="13.5703125" style="10" bestFit="1" customWidth="1"/>
    <col min="9745" max="9984" width="9.140625" style="10"/>
    <col min="9985" max="9985" width="4.85546875" style="10" customWidth="1"/>
    <col min="9986" max="9986" width="4.28515625" style="10" customWidth="1"/>
    <col min="9987" max="9987" width="19.42578125" style="10" customWidth="1"/>
    <col min="9988" max="9988" width="13" style="10" customWidth="1"/>
    <col min="9989" max="9989" width="11.42578125" style="10" customWidth="1"/>
    <col min="9990" max="9990" width="38.140625" style="10" customWidth="1"/>
    <col min="9991" max="9991" width="7.28515625" style="10" customWidth="1"/>
    <col min="9992" max="9992" width="11.28515625" style="10" customWidth="1"/>
    <col min="9993" max="9993" width="9.85546875" style="10" customWidth="1"/>
    <col min="9994" max="9994" width="15.140625" style="10" customWidth="1"/>
    <col min="9995" max="9997" width="9.140625" style="10"/>
    <col min="9998" max="9998" width="9" style="10" customWidth="1"/>
    <col min="9999" max="9999" width="24.140625" style="10" customWidth="1"/>
    <col min="10000" max="10000" width="13.5703125" style="10" bestFit="1" customWidth="1"/>
    <col min="10001" max="10240" width="9.140625" style="10"/>
    <col min="10241" max="10241" width="4.85546875" style="10" customWidth="1"/>
    <col min="10242" max="10242" width="4.28515625" style="10" customWidth="1"/>
    <col min="10243" max="10243" width="19.42578125" style="10" customWidth="1"/>
    <col min="10244" max="10244" width="13" style="10" customWidth="1"/>
    <col min="10245" max="10245" width="11.42578125" style="10" customWidth="1"/>
    <col min="10246" max="10246" width="38.140625" style="10" customWidth="1"/>
    <col min="10247" max="10247" width="7.28515625" style="10" customWidth="1"/>
    <col min="10248" max="10248" width="11.28515625" style="10" customWidth="1"/>
    <col min="10249" max="10249" width="9.85546875" style="10" customWidth="1"/>
    <col min="10250" max="10250" width="15.140625" style="10" customWidth="1"/>
    <col min="10251" max="10253" width="9.140625" style="10"/>
    <col min="10254" max="10254" width="9" style="10" customWidth="1"/>
    <col min="10255" max="10255" width="24.140625" style="10" customWidth="1"/>
    <col min="10256" max="10256" width="13.5703125" style="10" bestFit="1" customWidth="1"/>
    <col min="10257" max="10496" width="9.140625" style="10"/>
    <col min="10497" max="10497" width="4.85546875" style="10" customWidth="1"/>
    <col min="10498" max="10498" width="4.28515625" style="10" customWidth="1"/>
    <col min="10499" max="10499" width="19.42578125" style="10" customWidth="1"/>
    <col min="10500" max="10500" width="13" style="10" customWidth="1"/>
    <col min="10501" max="10501" width="11.42578125" style="10" customWidth="1"/>
    <col min="10502" max="10502" width="38.140625" style="10" customWidth="1"/>
    <col min="10503" max="10503" width="7.28515625" style="10" customWidth="1"/>
    <col min="10504" max="10504" width="11.28515625" style="10" customWidth="1"/>
    <col min="10505" max="10505" width="9.85546875" style="10" customWidth="1"/>
    <col min="10506" max="10506" width="15.140625" style="10" customWidth="1"/>
    <col min="10507" max="10509" width="9.140625" style="10"/>
    <col min="10510" max="10510" width="9" style="10" customWidth="1"/>
    <col min="10511" max="10511" width="24.140625" style="10" customWidth="1"/>
    <col min="10512" max="10512" width="13.5703125" style="10" bestFit="1" customWidth="1"/>
    <col min="10513" max="10752" width="9.140625" style="10"/>
    <col min="10753" max="10753" width="4.85546875" style="10" customWidth="1"/>
    <col min="10754" max="10754" width="4.28515625" style="10" customWidth="1"/>
    <col min="10755" max="10755" width="19.42578125" style="10" customWidth="1"/>
    <col min="10756" max="10756" width="13" style="10" customWidth="1"/>
    <col min="10757" max="10757" width="11.42578125" style="10" customWidth="1"/>
    <col min="10758" max="10758" width="38.140625" style="10" customWidth="1"/>
    <col min="10759" max="10759" width="7.28515625" style="10" customWidth="1"/>
    <col min="10760" max="10760" width="11.28515625" style="10" customWidth="1"/>
    <col min="10761" max="10761" width="9.85546875" style="10" customWidth="1"/>
    <col min="10762" max="10762" width="15.140625" style="10" customWidth="1"/>
    <col min="10763" max="10765" width="9.140625" style="10"/>
    <col min="10766" max="10766" width="9" style="10" customWidth="1"/>
    <col min="10767" max="10767" width="24.140625" style="10" customWidth="1"/>
    <col min="10768" max="10768" width="13.5703125" style="10" bestFit="1" customWidth="1"/>
    <col min="10769" max="11008" width="9.140625" style="10"/>
    <col min="11009" max="11009" width="4.85546875" style="10" customWidth="1"/>
    <col min="11010" max="11010" width="4.28515625" style="10" customWidth="1"/>
    <col min="11011" max="11011" width="19.42578125" style="10" customWidth="1"/>
    <col min="11012" max="11012" width="13" style="10" customWidth="1"/>
    <col min="11013" max="11013" width="11.42578125" style="10" customWidth="1"/>
    <col min="11014" max="11014" width="38.140625" style="10" customWidth="1"/>
    <col min="11015" max="11015" width="7.28515625" style="10" customWidth="1"/>
    <col min="11016" max="11016" width="11.28515625" style="10" customWidth="1"/>
    <col min="11017" max="11017" width="9.85546875" style="10" customWidth="1"/>
    <col min="11018" max="11018" width="15.140625" style="10" customWidth="1"/>
    <col min="11019" max="11021" width="9.140625" style="10"/>
    <col min="11022" max="11022" width="9" style="10" customWidth="1"/>
    <col min="11023" max="11023" width="24.140625" style="10" customWidth="1"/>
    <col min="11024" max="11024" width="13.5703125" style="10" bestFit="1" customWidth="1"/>
    <col min="11025" max="11264" width="9.140625" style="10"/>
    <col min="11265" max="11265" width="4.85546875" style="10" customWidth="1"/>
    <col min="11266" max="11266" width="4.28515625" style="10" customWidth="1"/>
    <col min="11267" max="11267" width="19.42578125" style="10" customWidth="1"/>
    <col min="11268" max="11268" width="13" style="10" customWidth="1"/>
    <col min="11269" max="11269" width="11.42578125" style="10" customWidth="1"/>
    <col min="11270" max="11270" width="38.140625" style="10" customWidth="1"/>
    <col min="11271" max="11271" width="7.28515625" style="10" customWidth="1"/>
    <col min="11272" max="11272" width="11.28515625" style="10" customWidth="1"/>
    <col min="11273" max="11273" width="9.85546875" style="10" customWidth="1"/>
    <col min="11274" max="11274" width="15.140625" style="10" customWidth="1"/>
    <col min="11275" max="11277" width="9.140625" style="10"/>
    <col min="11278" max="11278" width="9" style="10" customWidth="1"/>
    <col min="11279" max="11279" width="24.140625" style="10" customWidth="1"/>
    <col min="11280" max="11280" width="13.5703125" style="10" bestFit="1" customWidth="1"/>
    <col min="11281" max="11520" width="9.140625" style="10"/>
    <col min="11521" max="11521" width="4.85546875" style="10" customWidth="1"/>
    <col min="11522" max="11522" width="4.28515625" style="10" customWidth="1"/>
    <col min="11523" max="11523" width="19.42578125" style="10" customWidth="1"/>
    <col min="11524" max="11524" width="13" style="10" customWidth="1"/>
    <col min="11525" max="11525" width="11.42578125" style="10" customWidth="1"/>
    <col min="11526" max="11526" width="38.140625" style="10" customWidth="1"/>
    <col min="11527" max="11527" width="7.28515625" style="10" customWidth="1"/>
    <col min="11528" max="11528" width="11.28515625" style="10" customWidth="1"/>
    <col min="11529" max="11529" width="9.85546875" style="10" customWidth="1"/>
    <col min="11530" max="11530" width="15.140625" style="10" customWidth="1"/>
    <col min="11531" max="11533" width="9.140625" style="10"/>
    <col min="11534" max="11534" width="9" style="10" customWidth="1"/>
    <col min="11535" max="11535" width="24.140625" style="10" customWidth="1"/>
    <col min="11536" max="11536" width="13.5703125" style="10" bestFit="1" customWidth="1"/>
    <col min="11537" max="11776" width="9.140625" style="10"/>
    <col min="11777" max="11777" width="4.85546875" style="10" customWidth="1"/>
    <col min="11778" max="11778" width="4.28515625" style="10" customWidth="1"/>
    <col min="11779" max="11779" width="19.42578125" style="10" customWidth="1"/>
    <col min="11780" max="11780" width="13" style="10" customWidth="1"/>
    <col min="11781" max="11781" width="11.42578125" style="10" customWidth="1"/>
    <col min="11782" max="11782" width="38.140625" style="10" customWidth="1"/>
    <col min="11783" max="11783" width="7.28515625" style="10" customWidth="1"/>
    <col min="11784" max="11784" width="11.28515625" style="10" customWidth="1"/>
    <col min="11785" max="11785" width="9.85546875" style="10" customWidth="1"/>
    <col min="11786" max="11786" width="15.140625" style="10" customWidth="1"/>
    <col min="11787" max="11789" width="9.140625" style="10"/>
    <col min="11790" max="11790" width="9" style="10" customWidth="1"/>
    <col min="11791" max="11791" width="24.140625" style="10" customWidth="1"/>
    <col min="11792" max="11792" width="13.5703125" style="10" bestFit="1" customWidth="1"/>
    <col min="11793" max="12032" width="9.140625" style="10"/>
    <col min="12033" max="12033" width="4.85546875" style="10" customWidth="1"/>
    <col min="12034" max="12034" width="4.28515625" style="10" customWidth="1"/>
    <col min="12035" max="12035" width="19.42578125" style="10" customWidth="1"/>
    <col min="12036" max="12036" width="13" style="10" customWidth="1"/>
    <col min="12037" max="12037" width="11.42578125" style="10" customWidth="1"/>
    <col min="12038" max="12038" width="38.140625" style="10" customWidth="1"/>
    <col min="12039" max="12039" width="7.28515625" style="10" customWidth="1"/>
    <col min="12040" max="12040" width="11.28515625" style="10" customWidth="1"/>
    <col min="12041" max="12041" width="9.85546875" style="10" customWidth="1"/>
    <col min="12042" max="12042" width="15.140625" style="10" customWidth="1"/>
    <col min="12043" max="12045" width="9.140625" style="10"/>
    <col min="12046" max="12046" width="9" style="10" customWidth="1"/>
    <col min="12047" max="12047" width="24.140625" style="10" customWidth="1"/>
    <col min="12048" max="12048" width="13.5703125" style="10" bestFit="1" customWidth="1"/>
    <col min="12049" max="12288" width="9.140625" style="10"/>
    <col min="12289" max="12289" width="4.85546875" style="10" customWidth="1"/>
    <col min="12290" max="12290" width="4.28515625" style="10" customWidth="1"/>
    <col min="12291" max="12291" width="19.42578125" style="10" customWidth="1"/>
    <col min="12292" max="12292" width="13" style="10" customWidth="1"/>
    <col min="12293" max="12293" width="11.42578125" style="10" customWidth="1"/>
    <col min="12294" max="12294" width="38.140625" style="10" customWidth="1"/>
    <col min="12295" max="12295" width="7.28515625" style="10" customWidth="1"/>
    <col min="12296" max="12296" width="11.28515625" style="10" customWidth="1"/>
    <col min="12297" max="12297" width="9.85546875" style="10" customWidth="1"/>
    <col min="12298" max="12298" width="15.140625" style="10" customWidth="1"/>
    <col min="12299" max="12301" width="9.140625" style="10"/>
    <col min="12302" max="12302" width="9" style="10" customWidth="1"/>
    <col min="12303" max="12303" width="24.140625" style="10" customWidth="1"/>
    <col min="12304" max="12304" width="13.5703125" style="10" bestFit="1" customWidth="1"/>
    <col min="12305" max="12544" width="9.140625" style="10"/>
    <col min="12545" max="12545" width="4.85546875" style="10" customWidth="1"/>
    <col min="12546" max="12546" width="4.28515625" style="10" customWidth="1"/>
    <col min="12547" max="12547" width="19.42578125" style="10" customWidth="1"/>
    <col min="12548" max="12548" width="13" style="10" customWidth="1"/>
    <col min="12549" max="12549" width="11.42578125" style="10" customWidth="1"/>
    <col min="12550" max="12550" width="38.140625" style="10" customWidth="1"/>
    <col min="12551" max="12551" width="7.28515625" style="10" customWidth="1"/>
    <col min="12552" max="12552" width="11.28515625" style="10" customWidth="1"/>
    <col min="12553" max="12553" width="9.85546875" style="10" customWidth="1"/>
    <col min="12554" max="12554" width="15.140625" style="10" customWidth="1"/>
    <col min="12555" max="12557" width="9.140625" style="10"/>
    <col min="12558" max="12558" width="9" style="10" customWidth="1"/>
    <col min="12559" max="12559" width="24.140625" style="10" customWidth="1"/>
    <col min="12560" max="12560" width="13.5703125" style="10" bestFit="1" customWidth="1"/>
    <col min="12561" max="12800" width="9.140625" style="10"/>
    <col min="12801" max="12801" width="4.85546875" style="10" customWidth="1"/>
    <col min="12802" max="12802" width="4.28515625" style="10" customWidth="1"/>
    <col min="12803" max="12803" width="19.42578125" style="10" customWidth="1"/>
    <col min="12804" max="12804" width="13" style="10" customWidth="1"/>
    <col min="12805" max="12805" width="11.42578125" style="10" customWidth="1"/>
    <col min="12806" max="12806" width="38.140625" style="10" customWidth="1"/>
    <col min="12807" max="12807" width="7.28515625" style="10" customWidth="1"/>
    <col min="12808" max="12808" width="11.28515625" style="10" customWidth="1"/>
    <col min="12809" max="12809" width="9.85546875" style="10" customWidth="1"/>
    <col min="12810" max="12810" width="15.140625" style="10" customWidth="1"/>
    <col min="12811" max="12813" width="9.140625" style="10"/>
    <col min="12814" max="12814" width="9" style="10" customWidth="1"/>
    <col min="12815" max="12815" width="24.140625" style="10" customWidth="1"/>
    <col min="12816" max="12816" width="13.5703125" style="10" bestFit="1" customWidth="1"/>
    <col min="12817" max="13056" width="9.140625" style="10"/>
    <col min="13057" max="13057" width="4.85546875" style="10" customWidth="1"/>
    <col min="13058" max="13058" width="4.28515625" style="10" customWidth="1"/>
    <col min="13059" max="13059" width="19.42578125" style="10" customWidth="1"/>
    <col min="13060" max="13060" width="13" style="10" customWidth="1"/>
    <col min="13061" max="13061" width="11.42578125" style="10" customWidth="1"/>
    <col min="13062" max="13062" width="38.140625" style="10" customWidth="1"/>
    <col min="13063" max="13063" width="7.28515625" style="10" customWidth="1"/>
    <col min="13064" max="13064" width="11.28515625" style="10" customWidth="1"/>
    <col min="13065" max="13065" width="9.85546875" style="10" customWidth="1"/>
    <col min="13066" max="13066" width="15.140625" style="10" customWidth="1"/>
    <col min="13067" max="13069" width="9.140625" style="10"/>
    <col min="13070" max="13070" width="9" style="10" customWidth="1"/>
    <col min="13071" max="13071" width="24.140625" style="10" customWidth="1"/>
    <col min="13072" max="13072" width="13.5703125" style="10" bestFit="1" customWidth="1"/>
    <col min="13073" max="13312" width="9.140625" style="10"/>
    <col min="13313" max="13313" width="4.85546875" style="10" customWidth="1"/>
    <col min="13314" max="13314" width="4.28515625" style="10" customWidth="1"/>
    <col min="13315" max="13315" width="19.42578125" style="10" customWidth="1"/>
    <col min="13316" max="13316" width="13" style="10" customWidth="1"/>
    <col min="13317" max="13317" width="11.42578125" style="10" customWidth="1"/>
    <col min="13318" max="13318" width="38.140625" style="10" customWidth="1"/>
    <col min="13319" max="13319" width="7.28515625" style="10" customWidth="1"/>
    <col min="13320" max="13320" width="11.28515625" style="10" customWidth="1"/>
    <col min="13321" max="13321" width="9.85546875" style="10" customWidth="1"/>
    <col min="13322" max="13322" width="15.140625" style="10" customWidth="1"/>
    <col min="13323" max="13325" width="9.140625" style="10"/>
    <col min="13326" max="13326" width="9" style="10" customWidth="1"/>
    <col min="13327" max="13327" width="24.140625" style="10" customWidth="1"/>
    <col min="13328" max="13328" width="13.5703125" style="10" bestFit="1" customWidth="1"/>
    <col min="13329" max="13568" width="9.140625" style="10"/>
    <col min="13569" max="13569" width="4.85546875" style="10" customWidth="1"/>
    <col min="13570" max="13570" width="4.28515625" style="10" customWidth="1"/>
    <col min="13571" max="13571" width="19.42578125" style="10" customWidth="1"/>
    <col min="13572" max="13572" width="13" style="10" customWidth="1"/>
    <col min="13573" max="13573" width="11.42578125" style="10" customWidth="1"/>
    <col min="13574" max="13574" width="38.140625" style="10" customWidth="1"/>
    <col min="13575" max="13575" width="7.28515625" style="10" customWidth="1"/>
    <col min="13576" max="13576" width="11.28515625" style="10" customWidth="1"/>
    <col min="13577" max="13577" width="9.85546875" style="10" customWidth="1"/>
    <col min="13578" max="13578" width="15.140625" style="10" customWidth="1"/>
    <col min="13579" max="13581" width="9.140625" style="10"/>
    <col min="13582" max="13582" width="9" style="10" customWidth="1"/>
    <col min="13583" max="13583" width="24.140625" style="10" customWidth="1"/>
    <col min="13584" max="13584" width="13.5703125" style="10" bestFit="1" customWidth="1"/>
    <col min="13585" max="13824" width="9.140625" style="10"/>
    <col min="13825" max="13825" width="4.85546875" style="10" customWidth="1"/>
    <col min="13826" max="13826" width="4.28515625" style="10" customWidth="1"/>
    <col min="13827" max="13827" width="19.42578125" style="10" customWidth="1"/>
    <col min="13828" max="13828" width="13" style="10" customWidth="1"/>
    <col min="13829" max="13829" width="11.42578125" style="10" customWidth="1"/>
    <col min="13830" max="13830" width="38.140625" style="10" customWidth="1"/>
    <col min="13831" max="13831" width="7.28515625" style="10" customWidth="1"/>
    <col min="13832" max="13832" width="11.28515625" style="10" customWidth="1"/>
    <col min="13833" max="13833" width="9.85546875" style="10" customWidth="1"/>
    <col min="13834" max="13834" width="15.140625" style="10" customWidth="1"/>
    <col min="13835" max="13837" width="9.140625" style="10"/>
    <col min="13838" max="13838" width="9" style="10" customWidth="1"/>
    <col min="13839" max="13839" width="24.140625" style="10" customWidth="1"/>
    <col min="13840" max="13840" width="13.5703125" style="10" bestFit="1" customWidth="1"/>
    <col min="13841" max="14080" width="9.140625" style="10"/>
    <col min="14081" max="14081" width="4.85546875" style="10" customWidth="1"/>
    <col min="14082" max="14082" width="4.28515625" style="10" customWidth="1"/>
    <col min="14083" max="14083" width="19.42578125" style="10" customWidth="1"/>
    <col min="14084" max="14084" width="13" style="10" customWidth="1"/>
    <col min="14085" max="14085" width="11.42578125" style="10" customWidth="1"/>
    <col min="14086" max="14086" width="38.140625" style="10" customWidth="1"/>
    <col min="14087" max="14087" width="7.28515625" style="10" customWidth="1"/>
    <col min="14088" max="14088" width="11.28515625" style="10" customWidth="1"/>
    <col min="14089" max="14089" width="9.85546875" style="10" customWidth="1"/>
    <col min="14090" max="14090" width="15.140625" style="10" customWidth="1"/>
    <col min="14091" max="14093" width="9.140625" style="10"/>
    <col min="14094" max="14094" width="9" style="10" customWidth="1"/>
    <col min="14095" max="14095" width="24.140625" style="10" customWidth="1"/>
    <col min="14096" max="14096" width="13.5703125" style="10" bestFit="1" customWidth="1"/>
    <col min="14097" max="14336" width="9.140625" style="10"/>
    <col min="14337" max="14337" width="4.85546875" style="10" customWidth="1"/>
    <col min="14338" max="14338" width="4.28515625" style="10" customWidth="1"/>
    <col min="14339" max="14339" width="19.42578125" style="10" customWidth="1"/>
    <col min="14340" max="14340" width="13" style="10" customWidth="1"/>
    <col min="14341" max="14341" width="11.42578125" style="10" customWidth="1"/>
    <col min="14342" max="14342" width="38.140625" style="10" customWidth="1"/>
    <col min="14343" max="14343" width="7.28515625" style="10" customWidth="1"/>
    <col min="14344" max="14344" width="11.28515625" style="10" customWidth="1"/>
    <col min="14345" max="14345" width="9.85546875" style="10" customWidth="1"/>
    <col min="14346" max="14346" width="15.140625" style="10" customWidth="1"/>
    <col min="14347" max="14349" width="9.140625" style="10"/>
    <col min="14350" max="14350" width="9" style="10" customWidth="1"/>
    <col min="14351" max="14351" width="24.140625" style="10" customWidth="1"/>
    <col min="14352" max="14352" width="13.5703125" style="10" bestFit="1" customWidth="1"/>
    <col min="14353" max="14592" width="9.140625" style="10"/>
    <col min="14593" max="14593" width="4.85546875" style="10" customWidth="1"/>
    <col min="14594" max="14594" width="4.28515625" style="10" customWidth="1"/>
    <col min="14595" max="14595" width="19.42578125" style="10" customWidth="1"/>
    <col min="14596" max="14596" width="13" style="10" customWidth="1"/>
    <col min="14597" max="14597" width="11.42578125" style="10" customWidth="1"/>
    <col min="14598" max="14598" width="38.140625" style="10" customWidth="1"/>
    <col min="14599" max="14599" width="7.28515625" style="10" customWidth="1"/>
    <col min="14600" max="14600" width="11.28515625" style="10" customWidth="1"/>
    <col min="14601" max="14601" width="9.85546875" style="10" customWidth="1"/>
    <col min="14602" max="14602" width="15.140625" style="10" customWidth="1"/>
    <col min="14603" max="14605" width="9.140625" style="10"/>
    <col min="14606" max="14606" width="9" style="10" customWidth="1"/>
    <col min="14607" max="14607" width="24.140625" style="10" customWidth="1"/>
    <col min="14608" max="14608" width="13.5703125" style="10" bestFit="1" customWidth="1"/>
    <col min="14609" max="14848" width="9.140625" style="10"/>
    <col min="14849" max="14849" width="4.85546875" style="10" customWidth="1"/>
    <col min="14850" max="14850" width="4.28515625" style="10" customWidth="1"/>
    <col min="14851" max="14851" width="19.42578125" style="10" customWidth="1"/>
    <col min="14852" max="14852" width="13" style="10" customWidth="1"/>
    <col min="14853" max="14853" width="11.42578125" style="10" customWidth="1"/>
    <col min="14854" max="14854" width="38.140625" style="10" customWidth="1"/>
    <col min="14855" max="14855" width="7.28515625" style="10" customWidth="1"/>
    <col min="14856" max="14856" width="11.28515625" style="10" customWidth="1"/>
    <col min="14857" max="14857" width="9.85546875" style="10" customWidth="1"/>
    <col min="14858" max="14858" width="15.140625" style="10" customWidth="1"/>
    <col min="14859" max="14861" width="9.140625" style="10"/>
    <col min="14862" max="14862" width="9" style="10" customWidth="1"/>
    <col min="14863" max="14863" width="24.140625" style="10" customWidth="1"/>
    <col min="14864" max="14864" width="13.5703125" style="10" bestFit="1" customWidth="1"/>
    <col min="14865" max="15104" width="9.140625" style="10"/>
    <col min="15105" max="15105" width="4.85546875" style="10" customWidth="1"/>
    <col min="15106" max="15106" width="4.28515625" style="10" customWidth="1"/>
    <col min="15107" max="15107" width="19.42578125" style="10" customWidth="1"/>
    <col min="15108" max="15108" width="13" style="10" customWidth="1"/>
    <col min="15109" max="15109" width="11.42578125" style="10" customWidth="1"/>
    <col min="15110" max="15110" width="38.140625" style="10" customWidth="1"/>
    <col min="15111" max="15111" width="7.28515625" style="10" customWidth="1"/>
    <col min="15112" max="15112" width="11.28515625" style="10" customWidth="1"/>
    <col min="15113" max="15113" width="9.85546875" style="10" customWidth="1"/>
    <col min="15114" max="15114" width="15.140625" style="10" customWidth="1"/>
    <col min="15115" max="15117" width="9.140625" style="10"/>
    <col min="15118" max="15118" width="9" style="10" customWidth="1"/>
    <col min="15119" max="15119" width="24.140625" style="10" customWidth="1"/>
    <col min="15120" max="15120" width="13.5703125" style="10" bestFit="1" customWidth="1"/>
    <col min="15121" max="15360" width="9.140625" style="10"/>
    <col min="15361" max="15361" width="4.85546875" style="10" customWidth="1"/>
    <col min="15362" max="15362" width="4.28515625" style="10" customWidth="1"/>
    <col min="15363" max="15363" width="19.42578125" style="10" customWidth="1"/>
    <col min="15364" max="15364" width="13" style="10" customWidth="1"/>
    <col min="15365" max="15365" width="11.42578125" style="10" customWidth="1"/>
    <col min="15366" max="15366" width="38.140625" style="10" customWidth="1"/>
    <col min="15367" max="15367" width="7.28515625" style="10" customWidth="1"/>
    <col min="15368" max="15368" width="11.28515625" style="10" customWidth="1"/>
    <col min="15369" max="15369" width="9.85546875" style="10" customWidth="1"/>
    <col min="15370" max="15370" width="15.140625" style="10" customWidth="1"/>
    <col min="15371" max="15373" width="9.140625" style="10"/>
    <col min="15374" max="15374" width="9" style="10" customWidth="1"/>
    <col min="15375" max="15375" width="24.140625" style="10" customWidth="1"/>
    <col min="15376" max="15376" width="13.5703125" style="10" bestFit="1" customWidth="1"/>
    <col min="15377" max="15616" width="9.140625" style="10"/>
    <col min="15617" max="15617" width="4.85546875" style="10" customWidth="1"/>
    <col min="15618" max="15618" width="4.28515625" style="10" customWidth="1"/>
    <col min="15619" max="15619" width="19.42578125" style="10" customWidth="1"/>
    <col min="15620" max="15620" width="13" style="10" customWidth="1"/>
    <col min="15621" max="15621" width="11.42578125" style="10" customWidth="1"/>
    <col min="15622" max="15622" width="38.140625" style="10" customWidth="1"/>
    <col min="15623" max="15623" width="7.28515625" style="10" customWidth="1"/>
    <col min="15624" max="15624" width="11.28515625" style="10" customWidth="1"/>
    <col min="15625" max="15625" width="9.85546875" style="10" customWidth="1"/>
    <col min="15626" max="15626" width="15.140625" style="10" customWidth="1"/>
    <col min="15627" max="15629" width="9.140625" style="10"/>
    <col min="15630" max="15630" width="9" style="10" customWidth="1"/>
    <col min="15631" max="15631" width="24.140625" style="10" customWidth="1"/>
    <col min="15632" max="15632" width="13.5703125" style="10" bestFit="1" customWidth="1"/>
    <col min="15633" max="15872" width="9.140625" style="10"/>
    <col min="15873" max="15873" width="4.85546875" style="10" customWidth="1"/>
    <col min="15874" max="15874" width="4.28515625" style="10" customWidth="1"/>
    <col min="15875" max="15875" width="19.42578125" style="10" customWidth="1"/>
    <col min="15876" max="15876" width="13" style="10" customWidth="1"/>
    <col min="15877" max="15877" width="11.42578125" style="10" customWidth="1"/>
    <col min="15878" max="15878" width="38.140625" style="10" customWidth="1"/>
    <col min="15879" max="15879" width="7.28515625" style="10" customWidth="1"/>
    <col min="15880" max="15880" width="11.28515625" style="10" customWidth="1"/>
    <col min="15881" max="15881" width="9.85546875" style="10" customWidth="1"/>
    <col min="15882" max="15882" width="15.140625" style="10" customWidth="1"/>
    <col min="15883" max="15885" width="9.140625" style="10"/>
    <col min="15886" max="15886" width="9" style="10" customWidth="1"/>
    <col min="15887" max="15887" width="24.140625" style="10" customWidth="1"/>
    <col min="15888" max="15888" width="13.5703125" style="10" bestFit="1" customWidth="1"/>
    <col min="15889" max="16128" width="9.140625" style="10"/>
    <col min="16129" max="16129" width="4.85546875" style="10" customWidth="1"/>
    <col min="16130" max="16130" width="4.28515625" style="10" customWidth="1"/>
    <col min="16131" max="16131" width="19.42578125" style="10" customWidth="1"/>
    <col min="16132" max="16132" width="13" style="10" customWidth="1"/>
    <col min="16133" max="16133" width="11.42578125" style="10" customWidth="1"/>
    <col min="16134" max="16134" width="38.140625" style="10" customWidth="1"/>
    <col min="16135" max="16135" width="7.28515625" style="10" customWidth="1"/>
    <col min="16136" max="16136" width="11.28515625" style="10" customWidth="1"/>
    <col min="16137" max="16137" width="9.85546875" style="10" customWidth="1"/>
    <col min="16138" max="16138" width="15.140625" style="10" customWidth="1"/>
    <col min="16139" max="16141" width="9.140625" style="10"/>
    <col min="16142" max="16142" width="9" style="10" customWidth="1"/>
    <col min="16143" max="16143" width="24.140625" style="10" customWidth="1"/>
    <col min="16144" max="16144" width="13.5703125" style="10" bestFit="1" customWidth="1"/>
    <col min="16145" max="16384" width="9.140625" style="10"/>
  </cols>
  <sheetData>
    <row r="1" spans="1:16" x14ac:dyDescent="0.2">
      <c r="A1" s="1"/>
      <c r="B1" s="2"/>
      <c r="C1" s="3"/>
      <c r="D1" s="250"/>
      <c r="E1" s="250"/>
      <c r="F1" s="3"/>
      <c r="G1" s="4"/>
      <c r="H1" s="5"/>
      <c r="I1" s="6"/>
      <c r="J1" s="7"/>
      <c r="K1" s="8"/>
      <c r="L1" s="9"/>
      <c r="M1" s="10"/>
      <c r="O1" s="10"/>
      <c r="P1" s="10"/>
    </row>
    <row r="2" spans="1:16" x14ac:dyDescent="0.2">
      <c r="A2" s="251" t="s">
        <v>129</v>
      </c>
      <c r="B2" s="252"/>
      <c r="C2" s="252"/>
      <c r="D2" s="252"/>
      <c r="E2" s="252"/>
      <c r="F2" s="252"/>
      <c r="G2" s="252"/>
      <c r="H2" s="252"/>
      <c r="I2" s="252"/>
      <c r="J2" s="253"/>
      <c r="K2" s="8"/>
      <c r="L2" s="9"/>
      <c r="M2" s="10"/>
      <c r="O2" s="10"/>
      <c r="P2" s="10"/>
    </row>
    <row r="3" spans="1:16" ht="13.5" thickBot="1" x14ac:dyDescent="0.25">
      <c r="A3" s="11"/>
      <c r="G3" s="14"/>
      <c r="J3" s="16"/>
      <c r="K3" s="8"/>
      <c r="L3" s="9"/>
      <c r="M3" s="10"/>
      <c r="O3" s="10"/>
      <c r="P3" s="10"/>
    </row>
    <row r="4" spans="1:16" x14ac:dyDescent="0.2">
      <c r="A4" s="17" t="s">
        <v>35</v>
      </c>
      <c r="B4" s="18"/>
      <c r="C4" s="19" t="s">
        <v>0</v>
      </c>
      <c r="D4" s="20"/>
      <c r="E4" s="20"/>
      <c r="F4" s="20"/>
      <c r="G4" s="21" t="s">
        <v>1</v>
      </c>
      <c r="H4" s="3"/>
      <c r="I4" s="22" t="s">
        <v>2</v>
      </c>
      <c r="J4" s="23" t="s">
        <v>52</v>
      </c>
      <c r="K4" s="8"/>
      <c r="L4" s="9"/>
      <c r="M4" s="10"/>
      <c r="O4" s="10"/>
      <c r="P4" s="10"/>
    </row>
    <row r="5" spans="1:16" ht="12" customHeight="1" thickBot="1" x14ac:dyDescent="0.25">
      <c r="A5" s="24"/>
      <c r="B5" s="25"/>
      <c r="C5" s="26"/>
      <c r="D5" s="26"/>
      <c r="E5" s="26"/>
      <c r="F5" s="26"/>
      <c r="G5" s="27" t="s">
        <v>53</v>
      </c>
      <c r="H5" s="28" t="s">
        <v>2</v>
      </c>
      <c r="I5" s="29" t="s">
        <v>52</v>
      </c>
      <c r="J5" s="30" t="s">
        <v>54</v>
      </c>
      <c r="K5" s="8"/>
      <c r="L5" s="9"/>
      <c r="M5" s="10"/>
      <c r="O5" s="10"/>
      <c r="P5" s="10"/>
    </row>
    <row r="6" spans="1:16" ht="6" customHeight="1" x14ac:dyDescent="0.2">
      <c r="A6" s="31"/>
      <c r="B6" s="2"/>
      <c r="C6" s="3"/>
      <c r="D6" s="3"/>
      <c r="E6" s="3"/>
      <c r="F6" s="3"/>
      <c r="G6" s="32"/>
      <c r="H6" s="2"/>
      <c r="I6" s="33"/>
      <c r="J6" s="34"/>
      <c r="K6" s="8"/>
      <c r="L6" s="9"/>
      <c r="M6" s="10"/>
      <c r="O6" s="10"/>
      <c r="P6" s="10"/>
    </row>
    <row r="7" spans="1:16" s="40" customFormat="1" ht="15.75" customHeight="1" x14ac:dyDescent="0.2">
      <c r="A7" s="169" t="s">
        <v>22</v>
      </c>
      <c r="B7" s="170"/>
      <c r="C7" s="171" t="s">
        <v>55</v>
      </c>
      <c r="D7" s="172"/>
      <c r="E7" s="173"/>
      <c r="F7" s="173"/>
      <c r="G7" s="35"/>
      <c r="H7" s="174"/>
      <c r="I7" s="36"/>
      <c r="J7" s="37"/>
      <c r="K7" s="38"/>
      <c r="L7" s="39"/>
    </row>
    <row r="8" spans="1:16" s="46" customFormat="1" ht="12" customHeight="1" x14ac:dyDescent="0.2">
      <c r="A8" s="177" t="s">
        <v>23</v>
      </c>
      <c r="B8" s="178"/>
      <c r="C8" s="179" t="s">
        <v>104</v>
      </c>
      <c r="D8" s="180"/>
      <c r="E8" s="181"/>
      <c r="F8" s="52"/>
      <c r="G8" s="41"/>
      <c r="H8" s="53"/>
      <c r="I8" s="43"/>
      <c r="J8" s="37"/>
      <c r="K8" s="44"/>
      <c r="L8" s="45"/>
    </row>
    <row r="9" spans="1:16" s="46" customFormat="1" ht="12" customHeight="1" x14ac:dyDescent="0.2">
      <c r="A9" s="183" t="s">
        <v>23</v>
      </c>
      <c r="B9" s="58">
        <v>1</v>
      </c>
      <c r="C9" s="76" t="s">
        <v>56</v>
      </c>
      <c r="D9" s="65"/>
      <c r="E9" s="65"/>
      <c r="F9" s="65"/>
      <c r="G9" s="47">
        <v>180</v>
      </c>
      <c r="H9" s="184" t="s">
        <v>6</v>
      </c>
      <c r="I9" s="248"/>
      <c r="J9" s="48">
        <f t="shared" ref="J9:J31" si="0">G9*(I9)</f>
        <v>0</v>
      </c>
      <c r="K9" s="44"/>
      <c r="L9" s="45"/>
    </row>
    <row r="10" spans="1:16" s="46" customFormat="1" ht="12" customHeight="1" x14ac:dyDescent="0.2">
      <c r="A10" s="185" t="s">
        <v>23</v>
      </c>
      <c r="B10" s="58">
        <v>2</v>
      </c>
      <c r="C10" s="254" t="s">
        <v>103</v>
      </c>
      <c r="D10" s="254"/>
      <c r="E10" s="254"/>
      <c r="F10" s="255"/>
      <c r="G10" s="47">
        <v>84</v>
      </c>
      <c r="H10" s="186" t="s">
        <v>6</v>
      </c>
      <c r="I10" s="248"/>
      <c r="J10" s="48">
        <f t="shared" si="0"/>
        <v>0</v>
      </c>
      <c r="K10" s="44"/>
      <c r="L10" s="45"/>
    </row>
    <row r="11" spans="1:16" s="46" customFormat="1" ht="12" customHeight="1" x14ac:dyDescent="0.2">
      <c r="A11" s="183" t="s">
        <v>23</v>
      </c>
      <c r="B11" s="58">
        <v>3</v>
      </c>
      <c r="C11" s="51" t="s">
        <v>125</v>
      </c>
      <c r="D11" s="52"/>
      <c r="E11" s="52"/>
      <c r="F11" s="52"/>
      <c r="G11" s="41">
        <v>73</v>
      </c>
      <c r="H11" s="53" t="s">
        <v>6</v>
      </c>
      <c r="I11" s="248"/>
      <c r="J11" s="48">
        <f t="shared" si="0"/>
        <v>0</v>
      </c>
      <c r="K11" s="44"/>
      <c r="L11" s="45"/>
    </row>
    <row r="12" spans="1:16" s="46" customFormat="1" ht="12" customHeight="1" x14ac:dyDescent="0.2">
      <c r="A12" s="187"/>
      <c r="B12" s="54"/>
      <c r="C12" s="51"/>
      <c r="D12" s="52"/>
      <c r="E12" s="52"/>
      <c r="F12" s="188"/>
      <c r="G12" s="50"/>
      <c r="H12" s="53"/>
      <c r="I12" s="43"/>
      <c r="J12" s="48" t="s">
        <v>57</v>
      </c>
      <c r="K12" s="44"/>
      <c r="L12" s="45"/>
    </row>
    <row r="13" spans="1:16" s="46" customFormat="1" ht="12" customHeight="1" x14ac:dyDescent="0.2">
      <c r="A13" s="187" t="s">
        <v>24</v>
      </c>
      <c r="B13" s="54"/>
      <c r="C13" s="179" t="s">
        <v>105</v>
      </c>
      <c r="D13" s="189"/>
      <c r="E13" s="190"/>
      <c r="F13" s="189"/>
      <c r="G13" s="41"/>
      <c r="H13" s="54"/>
      <c r="I13" s="43"/>
      <c r="J13" s="48" t="s">
        <v>57</v>
      </c>
      <c r="K13" s="44"/>
      <c r="L13" s="45"/>
    </row>
    <row r="14" spans="1:16" s="46" customFormat="1" ht="12" customHeight="1" x14ac:dyDescent="0.2">
      <c r="A14" s="187" t="s">
        <v>24</v>
      </c>
      <c r="B14" s="54">
        <v>1</v>
      </c>
      <c r="C14" s="51" t="s">
        <v>58</v>
      </c>
      <c r="D14" s="52"/>
      <c r="E14" s="52"/>
      <c r="F14" s="52"/>
      <c r="G14" s="41">
        <v>20</v>
      </c>
      <c r="H14" s="53" t="s">
        <v>37</v>
      </c>
      <c r="I14" s="248"/>
      <c r="J14" s="48">
        <f t="shared" si="0"/>
        <v>0</v>
      </c>
      <c r="K14" s="44"/>
      <c r="L14" s="45"/>
    </row>
    <row r="15" spans="1:16" s="46" customFormat="1" ht="12" customHeight="1" x14ac:dyDescent="0.2">
      <c r="A15" s="187" t="s">
        <v>24</v>
      </c>
      <c r="B15" s="54">
        <v>2</v>
      </c>
      <c r="C15" s="51" t="s">
        <v>117</v>
      </c>
      <c r="D15" s="52"/>
      <c r="E15" s="52"/>
      <c r="F15" s="52"/>
      <c r="G15" s="41">
        <v>1</v>
      </c>
      <c r="H15" s="53" t="s">
        <v>121</v>
      </c>
      <c r="I15" s="248"/>
      <c r="J15" s="48">
        <f t="shared" si="0"/>
        <v>0</v>
      </c>
      <c r="K15" s="44"/>
      <c r="L15" s="45"/>
    </row>
    <row r="16" spans="1:16" s="46" customFormat="1" ht="12" x14ac:dyDescent="0.2">
      <c r="A16" s="187" t="s">
        <v>24</v>
      </c>
      <c r="B16" s="54">
        <v>3</v>
      </c>
      <c r="C16" s="93" t="s">
        <v>59</v>
      </c>
      <c r="D16" s="52"/>
      <c r="E16" s="52"/>
      <c r="F16" s="52"/>
      <c r="G16" s="41">
        <v>264</v>
      </c>
      <c r="H16" s="53" t="s">
        <v>6</v>
      </c>
      <c r="I16" s="248"/>
      <c r="J16" s="48">
        <f t="shared" si="0"/>
        <v>0</v>
      </c>
      <c r="K16" s="44"/>
      <c r="L16" s="45"/>
    </row>
    <row r="17" spans="1:16" s="46" customFormat="1" ht="12" x14ac:dyDescent="0.2">
      <c r="A17" s="187" t="s">
        <v>24</v>
      </c>
      <c r="B17" s="54">
        <v>4</v>
      </c>
      <c r="C17" s="51" t="s">
        <v>126</v>
      </c>
      <c r="D17" s="52"/>
      <c r="E17" s="52"/>
      <c r="F17" s="52"/>
      <c r="G17" s="41">
        <v>4</v>
      </c>
      <c r="H17" s="53" t="s">
        <v>15</v>
      </c>
      <c r="I17" s="248"/>
      <c r="J17" s="48">
        <f t="shared" si="0"/>
        <v>0</v>
      </c>
      <c r="K17" s="44"/>
      <c r="L17" s="45"/>
    </row>
    <row r="18" spans="1:16" x14ac:dyDescent="0.2">
      <c r="A18" s="187" t="s">
        <v>24</v>
      </c>
      <c r="B18" s="54">
        <v>5</v>
      </c>
      <c r="C18" s="51" t="s">
        <v>60</v>
      </c>
      <c r="D18" s="52"/>
      <c r="E18" s="52"/>
      <c r="F18" s="52"/>
      <c r="G18" s="41">
        <v>191</v>
      </c>
      <c r="H18" s="53" t="s">
        <v>6</v>
      </c>
      <c r="I18" s="248"/>
      <c r="J18" s="48">
        <f t="shared" si="0"/>
        <v>0</v>
      </c>
      <c r="K18" s="44"/>
      <c r="L18" s="9"/>
      <c r="M18" s="46"/>
      <c r="O18" s="10"/>
      <c r="P18" s="10"/>
    </row>
    <row r="19" spans="1:16" x14ac:dyDescent="0.2">
      <c r="A19" s="187" t="s">
        <v>24</v>
      </c>
      <c r="B19" s="54">
        <v>6</v>
      </c>
      <c r="C19" s="51" t="s">
        <v>109</v>
      </c>
      <c r="D19" s="52"/>
      <c r="E19" s="52"/>
      <c r="F19" s="52"/>
      <c r="G19" s="41">
        <v>244</v>
      </c>
      <c r="H19" s="53" t="s">
        <v>6</v>
      </c>
      <c r="I19" s="248"/>
      <c r="J19" s="48">
        <f t="shared" si="0"/>
        <v>0</v>
      </c>
      <c r="K19" s="44"/>
      <c r="L19" s="9"/>
      <c r="M19" s="46"/>
      <c r="O19" s="10"/>
      <c r="P19" s="10"/>
    </row>
    <row r="20" spans="1:16" x14ac:dyDescent="0.2">
      <c r="A20" s="187" t="s">
        <v>24</v>
      </c>
      <c r="B20" s="54">
        <v>7</v>
      </c>
      <c r="C20" s="51" t="s">
        <v>61</v>
      </c>
      <c r="D20" s="52"/>
      <c r="E20" s="52"/>
      <c r="F20" s="52"/>
      <c r="G20" s="41">
        <v>20</v>
      </c>
      <c r="H20" s="53" t="s">
        <v>6</v>
      </c>
      <c r="I20" s="248"/>
      <c r="J20" s="48">
        <f t="shared" si="0"/>
        <v>0</v>
      </c>
      <c r="K20" s="44"/>
      <c r="L20" s="9"/>
      <c r="M20" s="46"/>
      <c r="O20" s="10"/>
      <c r="P20" s="10"/>
    </row>
    <row r="21" spans="1:16" s="40" customFormat="1" ht="13.9" customHeight="1" x14ac:dyDescent="0.2">
      <c r="A21" s="187" t="s">
        <v>24</v>
      </c>
      <c r="B21" s="54">
        <v>8</v>
      </c>
      <c r="C21" s="51" t="s">
        <v>122</v>
      </c>
      <c r="D21" s="52"/>
      <c r="E21" s="52"/>
      <c r="F21" s="52"/>
      <c r="G21" s="49">
        <v>1</v>
      </c>
      <c r="H21" s="54" t="s">
        <v>121</v>
      </c>
      <c r="I21" s="248"/>
      <c r="J21" s="48">
        <f t="shared" si="0"/>
        <v>0</v>
      </c>
      <c r="K21" s="44"/>
      <c r="L21" s="39"/>
      <c r="M21" s="46"/>
    </row>
    <row r="22" spans="1:16" s="40" customFormat="1" ht="13.9" customHeight="1" x14ac:dyDescent="0.2">
      <c r="A22" s="187" t="s">
        <v>24</v>
      </c>
      <c r="B22" s="54">
        <v>9</v>
      </c>
      <c r="C22" s="51" t="s">
        <v>62</v>
      </c>
      <c r="D22" s="52"/>
      <c r="E22" s="52"/>
      <c r="F22" s="52"/>
      <c r="G22" s="41">
        <v>28</v>
      </c>
      <c r="H22" s="54" t="s">
        <v>63</v>
      </c>
      <c r="I22" s="248"/>
      <c r="J22" s="48">
        <f t="shared" si="0"/>
        <v>0</v>
      </c>
      <c r="K22" s="44"/>
      <c r="L22" s="39"/>
      <c r="M22" s="46"/>
    </row>
    <row r="23" spans="1:16" s="40" customFormat="1" ht="13.9" customHeight="1" x14ac:dyDescent="0.2">
      <c r="A23" s="187" t="s">
        <v>24</v>
      </c>
      <c r="B23" s="54">
        <v>10</v>
      </c>
      <c r="C23" s="51" t="s">
        <v>64</v>
      </c>
      <c r="D23" s="52"/>
      <c r="E23" s="52"/>
      <c r="F23" s="52"/>
      <c r="G23" s="41">
        <v>1</v>
      </c>
      <c r="H23" s="54" t="s">
        <v>121</v>
      </c>
      <c r="I23" s="248"/>
      <c r="J23" s="48">
        <f t="shared" si="0"/>
        <v>0</v>
      </c>
      <c r="K23" s="44"/>
      <c r="L23" s="39"/>
      <c r="M23" s="46"/>
    </row>
    <row r="24" spans="1:16" s="40" customFormat="1" ht="13.9" customHeight="1" x14ac:dyDescent="0.2">
      <c r="A24" s="187" t="s">
        <v>24</v>
      </c>
      <c r="B24" s="54">
        <v>11</v>
      </c>
      <c r="C24" s="51" t="s">
        <v>110</v>
      </c>
      <c r="D24" s="52"/>
      <c r="E24" s="52"/>
      <c r="F24" s="52"/>
      <c r="G24" s="41">
        <v>28</v>
      </c>
      <c r="H24" s="54" t="s">
        <v>38</v>
      </c>
      <c r="I24" s="248"/>
      <c r="J24" s="48">
        <f t="shared" si="0"/>
        <v>0</v>
      </c>
      <c r="K24" s="44"/>
      <c r="L24" s="39"/>
      <c r="M24" s="46"/>
    </row>
    <row r="25" spans="1:16" s="40" customFormat="1" ht="13.9" customHeight="1" x14ac:dyDescent="0.2">
      <c r="A25" s="187"/>
      <c r="B25" s="54"/>
      <c r="C25" s="51"/>
      <c r="D25" s="52"/>
      <c r="E25" s="52"/>
      <c r="F25" s="52"/>
      <c r="G25" s="41"/>
      <c r="H25" s="54"/>
      <c r="I25" s="55"/>
      <c r="J25" s="48" t="s">
        <v>57</v>
      </c>
      <c r="K25" s="38"/>
      <c r="L25" s="39"/>
      <c r="M25" s="46"/>
    </row>
    <row r="26" spans="1:16" s="40" customFormat="1" ht="13.9" customHeight="1" x14ac:dyDescent="0.2">
      <c r="A26" s="187" t="s">
        <v>65</v>
      </c>
      <c r="B26" s="191"/>
      <c r="C26" s="179" t="s">
        <v>106</v>
      </c>
      <c r="D26" s="172"/>
      <c r="E26" s="172"/>
      <c r="F26" s="172"/>
      <c r="G26" s="56"/>
      <c r="H26" s="165"/>
      <c r="I26" s="57"/>
      <c r="J26" s="48" t="s">
        <v>57</v>
      </c>
      <c r="K26" s="38"/>
      <c r="L26" s="39"/>
      <c r="M26" s="46"/>
    </row>
    <row r="27" spans="1:16" s="40" customFormat="1" ht="13.9" customHeight="1" x14ac:dyDescent="0.2">
      <c r="A27" s="187" t="s">
        <v>65</v>
      </c>
      <c r="B27" s="54">
        <v>1</v>
      </c>
      <c r="C27" s="93" t="s">
        <v>116</v>
      </c>
      <c r="D27" s="163"/>
      <c r="E27" s="163"/>
      <c r="F27" s="164"/>
      <c r="G27" s="41">
        <v>20</v>
      </c>
      <c r="H27" s="54" t="s">
        <v>15</v>
      </c>
      <c r="I27" s="248"/>
      <c r="J27" s="48">
        <f t="shared" si="0"/>
        <v>0</v>
      </c>
      <c r="K27" s="44"/>
      <c r="L27" s="39"/>
      <c r="M27" s="46"/>
    </row>
    <row r="28" spans="1:16" s="40" customFormat="1" ht="13.9" customHeight="1" x14ac:dyDescent="0.2">
      <c r="A28" s="187" t="s">
        <v>65</v>
      </c>
      <c r="B28" s="54">
        <v>2</v>
      </c>
      <c r="C28" s="162" t="s">
        <v>66</v>
      </c>
      <c r="D28" s="160"/>
      <c r="E28" s="160"/>
      <c r="F28" s="161"/>
      <c r="G28" s="47">
        <v>2</v>
      </c>
      <c r="H28" s="58" t="s">
        <v>15</v>
      </c>
      <c r="I28" s="248"/>
      <c r="J28" s="48">
        <f t="shared" si="0"/>
        <v>0</v>
      </c>
      <c r="K28" s="44"/>
      <c r="L28" s="39"/>
      <c r="M28" s="46"/>
    </row>
    <row r="29" spans="1:16" s="40" customFormat="1" ht="13.9" customHeight="1" x14ac:dyDescent="0.2">
      <c r="A29" s="187" t="s">
        <v>65</v>
      </c>
      <c r="B29" s="54">
        <v>3</v>
      </c>
      <c r="C29" s="93" t="s">
        <v>120</v>
      </c>
      <c r="D29" s="163"/>
      <c r="E29" s="163"/>
      <c r="F29" s="164"/>
      <c r="G29" s="41">
        <v>14</v>
      </c>
      <c r="H29" s="54" t="s">
        <v>15</v>
      </c>
      <c r="I29" s="248"/>
      <c r="J29" s="48">
        <f t="shared" si="0"/>
        <v>0</v>
      </c>
      <c r="K29" s="44"/>
      <c r="L29" s="39"/>
      <c r="M29" s="46"/>
    </row>
    <row r="30" spans="1:16" s="176" customFormat="1" ht="13.9" customHeight="1" x14ac:dyDescent="0.2">
      <c r="A30" s="187" t="s">
        <v>65</v>
      </c>
      <c r="B30" s="54">
        <v>4</v>
      </c>
      <c r="C30" s="76" t="s">
        <v>115</v>
      </c>
      <c r="D30" s="160"/>
      <c r="E30" s="160"/>
      <c r="F30" s="161"/>
      <c r="G30" s="47">
        <v>5</v>
      </c>
      <c r="H30" s="58" t="s">
        <v>15</v>
      </c>
      <c r="I30" s="248"/>
      <c r="J30" s="48">
        <f t="shared" si="0"/>
        <v>0</v>
      </c>
      <c r="K30" s="182"/>
      <c r="L30" s="175"/>
      <c r="M30" s="75"/>
    </row>
    <row r="31" spans="1:16" s="176" customFormat="1" ht="13.9" customHeight="1" x14ac:dyDescent="0.2">
      <c r="A31" s="187" t="s">
        <v>65</v>
      </c>
      <c r="B31" s="54">
        <v>5</v>
      </c>
      <c r="C31" s="76" t="s">
        <v>113</v>
      </c>
      <c r="D31" s="160"/>
      <c r="E31" s="160"/>
      <c r="F31" s="161"/>
      <c r="G31" s="49">
        <v>1</v>
      </c>
      <c r="H31" s="58" t="s">
        <v>121</v>
      </c>
      <c r="I31" s="248"/>
      <c r="J31" s="48">
        <f t="shared" si="0"/>
        <v>0</v>
      </c>
      <c r="K31" s="182"/>
      <c r="L31" s="175"/>
      <c r="M31" s="75"/>
    </row>
    <row r="32" spans="1:16" s="75" customFormat="1" ht="13.5" thickBot="1" x14ac:dyDescent="0.25">
      <c r="A32" s="192"/>
      <c r="B32" s="165"/>
      <c r="C32" s="193" t="s">
        <v>30</v>
      </c>
      <c r="D32" s="194" t="s">
        <v>67</v>
      </c>
      <c r="E32" s="195"/>
      <c r="F32" s="196"/>
      <c r="G32" s="59"/>
      <c r="H32" s="197"/>
      <c r="I32" s="153"/>
      <c r="J32" s="61">
        <f>SUM(J9:J11,J14:J24,J27:J31)</f>
        <v>0</v>
      </c>
      <c r="K32" s="198"/>
      <c r="L32" s="199"/>
    </row>
    <row r="33" spans="1:13" s="75" customFormat="1" ht="25.15" customHeight="1" thickTop="1" x14ac:dyDescent="0.2">
      <c r="A33" s="200" t="s">
        <v>3</v>
      </c>
      <c r="B33" s="201"/>
      <c r="C33" s="171" t="s">
        <v>4</v>
      </c>
      <c r="D33" s="172"/>
      <c r="E33" s="172"/>
      <c r="F33" s="172"/>
      <c r="G33" s="56"/>
      <c r="H33" s="165"/>
      <c r="I33" s="154"/>
      <c r="J33" s="48"/>
      <c r="K33" s="182"/>
      <c r="L33" s="74"/>
    </row>
    <row r="34" spans="1:13" s="67" customFormat="1" ht="12" x14ac:dyDescent="0.2">
      <c r="A34" s="68" t="s">
        <v>3</v>
      </c>
      <c r="B34" s="54">
        <v>1</v>
      </c>
      <c r="C34" s="76" t="s">
        <v>5</v>
      </c>
      <c r="D34" s="65"/>
      <c r="E34" s="65"/>
      <c r="F34" s="65"/>
      <c r="G34" s="47">
        <v>60</v>
      </c>
      <c r="H34" s="58" t="s">
        <v>6</v>
      </c>
      <c r="I34" s="248"/>
      <c r="J34" s="48">
        <f t="shared" ref="J34:J37" si="1">G34*(I34)</f>
        <v>0</v>
      </c>
      <c r="K34" s="44"/>
      <c r="L34" s="66"/>
      <c r="M34" s="46"/>
    </row>
    <row r="35" spans="1:13" s="67" customFormat="1" ht="12" x14ac:dyDescent="0.2">
      <c r="A35" s="68" t="s">
        <v>3</v>
      </c>
      <c r="B35" s="54">
        <v>2</v>
      </c>
      <c r="C35" s="76" t="s">
        <v>124</v>
      </c>
      <c r="D35" s="65"/>
      <c r="E35" s="69"/>
      <c r="F35" s="65"/>
      <c r="G35" s="49">
        <v>1</v>
      </c>
      <c r="H35" s="58" t="s">
        <v>121</v>
      </c>
      <c r="I35" s="248"/>
      <c r="J35" s="48">
        <f t="shared" si="1"/>
        <v>0</v>
      </c>
      <c r="K35" s="44"/>
      <c r="L35" s="66"/>
      <c r="M35" s="46"/>
    </row>
    <row r="36" spans="1:13" s="71" customFormat="1" ht="12" x14ac:dyDescent="0.2">
      <c r="A36" s="68" t="s">
        <v>3</v>
      </c>
      <c r="B36" s="54">
        <v>3</v>
      </c>
      <c r="C36" s="51" t="s">
        <v>39</v>
      </c>
      <c r="D36" s="69"/>
      <c r="E36" s="69"/>
      <c r="F36" s="69"/>
      <c r="G36" s="47">
        <v>8</v>
      </c>
      <c r="H36" s="58" t="s">
        <v>10</v>
      </c>
      <c r="I36" s="248"/>
      <c r="J36" s="48">
        <f t="shared" si="1"/>
        <v>0</v>
      </c>
      <c r="K36" s="44"/>
      <c r="L36" s="70"/>
      <c r="M36" s="46"/>
    </row>
    <row r="37" spans="1:13" s="40" customFormat="1" ht="13.15" customHeight="1" x14ac:dyDescent="0.2">
      <c r="A37" s="68" t="s">
        <v>3</v>
      </c>
      <c r="B37" s="54">
        <v>4</v>
      </c>
      <c r="C37" s="93" t="s">
        <v>40</v>
      </c>
      <c r="D37" s="93"/>
      <c r="E37" s="52"/>
      <c r="F37" s="52"/>
      <c r="G37" s="248"/>
      <c r="H37" s="54" t="s">
        <v>38</v>
      </c>
      <c r="I37" s="248"/>
      <c r="J37" s="48">
        <f t="shared" si="1"/>
        <v>0</v>
      </c>
      <c r="K37" s="44"/>
      <c r="L37" s="39"/>
      <c r="M37" s="46"/>
    </row>
    <row r="38" spans="1:13" s="46" customFormat="1" ht="12.6" customHeight="1" thickBot="1" x14ac:dyDescent="0.25">
      <c r="A38" s="192"/>
      <c r="B38" s="165"/>
      <c r="C38" s="193" t="s">
        <v>11</v>
      </c>
      <c r="D38" s="194" t="s">
        <v>67</v>
      </c>
      <c r="E38" s="195"/>
      <c r="F38" s="196"/>
      <c r="G38" s="59"/>
      <c r="H38" s="197"/>
      <c r="I38" s="153"/>
      <c r="J38" s="61">
        <f>SUM(J34:J37)</f>
        <v>0</v>
      </c>
      <c r="K38" s="62"/>
      <c r="L38" s="63"/>
    </row>
    <row r="39" spans="1:13" s="46" customFormat="1" ht="25.5" customHeight="1" thickTop="1" x14ac:dyDescent="0.2">
      <c r="A39" s="202" t="s">
        <v>8</v>
      </c>
      <c r="B39" s="201"/>
      <c r="C39" s="203" t="s">
        <v>68</v>
      </c>
      <c r="D39" s="172"/>
      <c r="E39" s="172"/>
      <c r="F39" s="172"/>
      <c r="G39" s="47"/>
      <c r="H39" s="165"/>
      <c r="I39" s="154"/>
      <c r="J39" s="204"/>
      <c r="K39" s="44"/>
      <c r="L39" s="45"/>
    </row>
    <row r="40" spans="1:13" s="46" customFormat="1" ht="12.6" customHeight="1" x14ac:dyDescent="0.2">
      <c r="A40" s="177" t="s">
        <v>8</v>
      </c>
      <c r="B40" s="54">
        <v>1</v>
      </c>
      <c r="C40" s="51" t="s">
        <v>48</v>
      </c>
      <c r="D40" s="52"/>
      <c r="E40" s="52"/>
      <c r="F40" s="72"/>
      <c r="G40" s="248"/>
      <c r="H40" s="54" t="s">
        <v>38</v>
      </c>
      <c r="I40" s="248"/>
      <c r="J40" s="48">
        <f>G40*(I40)</f>
        <v>0</v>
      </c>
      <c r="K40" s="44"/>
      <c r="L40" s="45"/>
    </row>
    <row r="41" spans="1:13" s="46" customFormat="1" ht="12.6" customHeight="1" x14ac:dyDescent="0.2">
      <c r="A41" s="177" t="s">
        <v>8</v>
      </c>
      <c r="B41" s="54">
        <v>2</v>
      </c>
      <c r="C41" s="51" t="s">
        <v>69</v>
      </c>
      <c r="D41" s="52"/>
      <c r="E41" s="52"/>
      <c r="F41" s="72"/>
      <c r="G41" s="47">
        <v>600</v>
      </c>
      <c r="H41" s="54" t="s">
        <v>36</v>
      </c>
      <c r="I41" s="248"/>
      <c r="J41" s="48">
        <f>G41*(I41)</f>
        <v>0</v>
      </c>
      <c r="K41" s="44"/>
      <c r="L41" s="45"/>
    </row>
    <row r="42" spans="1:13" s="46" customFormat="1" ht="12.6" customHeight="1" x14ac:dyDescent="0.2">
      <c r="A42" s="177" t="s">
        <v>8</v>
      </c>
      <c r="B42" s="54">
        <v>3</v>
      </c>
      <c r="C42" s="51" t="s">
        <v>49</v>
      </c>
      <c r="D42" s="52"/>
      <c r="E42" s="52"/>
      <c r="F42" s="72"/>
      <c r="G42" s="47">
        <v>600</v>
      </c>
      <c r="H42" s="54" t="s">
        <v>36</v>
      </c>
      <c r="I42" s="248"/>
      <c r="J42" s="48">
        <f>G42*(I42)</f>
        <v>0</v>
      </c>
      <c r="K42" s="44"/>
      <c r="L42" s="45"/>
    </row>
    <row r="43" spans="1:13" s="46" customFormat="1" ht="12.6" customHeight="1" x14ac:dyDescent="0.2">
      <c r="A43" s="177" t="s">
        <v>8</v>
      </c>
      <c r="B43" s="54">
        <v>4</v>
      </c>
      <c r="C43" s="51" t="s">
        <v>123</v>
      </c>
      <c r="D43" s="52"/>
      <c r="E43" s="52"/>
      <c r="F43" s="72"/>
      <c r="G43" s="49">
        <v>1</v>
      </c>
      <c r="H43" s="54" t="s">
        <v>121</v>
      </c>
      <c r="I43" s="248"/>
      <c r="J43" s="48">
        <f>G43*(I43)</f>
        <v>0</v>
      </c>
      <c r="K43" s="44"/>
      <c r="L43" s="45"/>
    </row>
    <row r="44" spans="1:13" s="46" customFormat="1" ht="12.6" customHeight="1" x14ac:dyDescent="0.2">
      <c r="A44" s="177" t="s">
        <v>8</v>
      </c>
      <c r="B44" s="54">
        <v>5</v>
      </c>
      <c r="C44" s="76" t="s">
        <v>46</v>
      </c>
      <c r="D44" s="65"/>
      <c r="E44" s="65"/>
      <c r="F44" s="65"/>
      <c r="G44" s="248"/>
      <c r="H44" s="58" t="s">
        <v>38</v>
      </c>
      <c r="I44" s="248"/>
      <c r="J44" s="48">
        <f>G44*I44</f>
        <v>0</v>
      </c>
      <c r="K44" s="44"/>
      <c r="L44" s="45"/>
    </row>
    <row r="45" spans="1:13" s="46" customFormat="1" ht="12.6" customHeight="1" thickBot="1" x14ac:dyDescent="0.25">
      <c r="A45" s="205"/>
      <c r="B45" s="165"/>
      <c r="C45" s="193" t="s">
        <v>28</v>
      </c>
      <c r="D45" s="194" t="s">
        <v>67</v>
      </c>
      <c r="E45" s="195"/>
      <c r="F45" s="196"/>
      <c r="G45" s="59"/>
      <c r="H45" s="197"/>
      <c r="I45" s="153"/>
      <c r="J45" s="61">
        <f>SUM(J40:J44)</f>
        <v>0</v>
      </c>
      <c r="K45" s="62"/>
      <c r="L45" s="63"/>
    </row>
    <row r="46" spans="1:13" s="46" customFormat="1" ht="26.25" customHeight="1" thickTop="1" x14ac:dyDescent="0.2">
      <c r="A46" s="202" t="s">
        <v>9</v>
      </c>
      <c r="B46" s="191"/>
      <c r="C46" s="171" t="s">
        <v>70</v>
      </c>
      <c r="D46" s="172"/>
      <c r="E46" s="172"/>
      <c r="F46" s="172"/>
      <c r="G46" s="56"/>
      <c r="H46" s="165"/>
      <c r="I46" s="154"/>
      <c r="J46" s="48"/>
      <c r="K46" s="44"/>
      <c r="L46" s="45"/>
    </row>
    <row r="47" spans="1:13" s="75" customFormat="1" ht="12.6" customHeight="1" x14ac:dyDescent="0.2">
      <c r="A47" s="73" t="s">
        <v>9</v>
      </c>
      <c r="B47" s="54">
        <v>1</v>
      </c>
      <c r="C47" s="51" t="s">
        <v>71</v>
      </c>
      <c r="D47" s="52"/>
      <c r="E47" s="52"/>
      <c r="F47" s="52"/>
      <c r="G47" s="41">
        <v>20</v>
      </c>
      <c r="H47" s="54" t="s">
        <v>10</v>
      </c>
      <c r="I47" s="248"/>
      <c r="J47" s="48">
        <f t="shared" ref="J47:J53" si="2">G47*(I47)</f>
        <v>0</v>
      </c>
      <c r="K47" s="44"/>
      <c r="L47" s="74"/>
    </row>
    <row r="48" spans="1:13" s="75" customFormat="1" ht="12.6" customHeight="1" x14ac:dyDescent="0.2">
      <c r="A48" s="73" t="s">
        <v>9</v>
      </c>
      <c r="B48" s="54">
        <v>2</v>
      </c>
      <c r="C48" s="51" t="s">
        <v>72</v>
      </c>
      <c r="D48" s="52"/>
      <c r="E48" s="52"/>
      <c r="F48" s="52"/>
      <c r="G48" s="41">
        <v>14</v>
      </c>
      <c r="H48" s="54" t="s">
        <v>10</v>
      </c>
      <c r="I48" s="248"/>
      <c r="J48" s="48">
        <f t="shared" si="2"/>
        <v>0</v>
      </c>
      <c r="K48" s="44"/>
      <c r="L48" s="74"/>
    </row>
    <row r="49" spans="1:19" s="75" customFormat="1" ht="12.6" customHeight="1" x14ac:dyDescent="0.2">
      <c r="A49" s="73" t="s">
        <v>9</v>
      </c>
      <c r="B49" s="54">
        <v>3</v>
      </c>
      <c r="C49" s="51" t="s">
        <v>119</v>
      </c>
      <c r="D49" s="52"/>
      <c r="E49" s="52"/>
      <c r="F49" s="52"/>
      <c r="G49" s="41">
        <v>2</v>
      </c>
      <c r="H49" s="54" t="s">
        <v>10</v>
      </c>
      <c r="I49" s="248"/>
      <c r="J49" s="48"/>
      <c r="K49" s="44"/>
      <c r="L49" s="74"/>
    </row>
    <row r="50" spans="1:19" s="75" customFormat="1" ht="12.6" customHeight="1" x14ac:dyDescent="0.2">
      <c r="A50" s="73" t="s">
        <v>9</v>
      </c>
      <c r="B50" s="54">
        <v>4</v>
      </c>
      <c r="C50" s="51" t="s">
        <v>73</v>
      </c>
      <c r="D50" s="52"/>
      <c r="E50" s="52"/>
      <c r="F50" s="52"/>
      <c r="G50" s="41">
        <v>6</v>
      </c>
      <c r="H50" s="54" t="s">
        <v>10</v>
      </c>
      <c r="I50" s="248"/>
      <c r="J50" s="48">
        <f t="shared" si="2"/>
        <v>0</v>
      </c>
      <c r="K50" s="44"/>
      <c r="L50" s="74"/>
    </row>
    <row r="51" spans="1:19" s="75" customFormat="1" ht="12.6" customHeight="1" x14ac:dyDescent="0.2">
      <c r="A51" s="73" t="s">
        <v>9</v>
      </c>
      <c r="B51" s="54">
        <v>5</v>
      </c>
      <c r="C51" s="51" t="s">
        <v>118</v>
      </c>
      <c r="D51" s="52"/>
      <c r="E51" s="52"/>
      <c r="F51" s="52"/>
      <c r="G51" s="41">
        <v>8</v>
      </c>
      <c r="H51" s="54" t="s">
        <v>10</v>
      </c>
      <c r="I51" s="248"/>
      <c r="J51" s="48">
        <f t="shared" si="2"/>
        <v>0</v>
      </c>
      <c r="K51" s="44"/>
      <c r="L51" s="74"/>
    </row>
    <row r="52" spans="1:19" s="75" customFormat="1" ht="12.6" customHeight="1" x14ac:dyDescent="0.2">
      <c r="A52" s="73" t="s">
        <v>9</v>
      </c>
      <c r="B52" s="54">
        <v>6</v>
      </c>
      <c r="C52" s="51" t="s">
        <v>74</v>
      </c>
      <c r="D52" s="52"/>
      <c r="E52" s="52"/>
      <c r="F52" s="52"/>
      <c r="G52" s="41">
        <v>2</v>
      </c>
      <c r="H52" s="54" t="s">
        <v>10</v>
      </c>
      <c r="I52" s="248"/>
      <c r="J52" s="48">
        <f t="shared" si="2"/>
        <v>0</v>
      </c>
      <c r="K52" s="44"/>
      <c r="L52" s="74"/>
    </row>
    <row r="53" spans="1:19" s="75" customFormat="1" ht="12.6" customHeight="1" x14ac:dyDescent="0.2">
      <c r="A53" s="73" t="s">
        <v>9</v>
      </c>
      <c r="B53" s="54">
        <v>7</v>
      </c>
      <c r="C53" s="51" t="s">
        <v>114</v>
      </c>
      <c r="D53" s="52"/>
      <c r="E53" s="52"/>
      <c r="F53" s="52"/>
      <c r="G53" s="41">
        <v>5</v>
      </c>
      <c r="H53" s="54" t="s">
        <v>10</v>
      </c>
      <c r="I53" s="248"/>
      <c r="J53" s="48">
        <f t="shared" si="2"/>
        <v>0</v>
      </c>
      <c r="K53" s="44"/>
      <c r="L53" s="74"/>
    </row>
    <row r="54" spans="1:19" s="75" customFormat="1" ht="12.6" customHeight="1" x14ac:dyDescent="0.2">
      <c r="A54" s="73" t="s">
        <v>9</v>
      </c>
      <c r="B54" s="54">
        <v>8</v>
      </c>
      <c r="C54" s="51" t="s">
        <v>107</v>
      </c>
      <c r="D54" s="52"/>
      <c r="E54" s="52"/>
      <c r="F54" s="52"/>
      <c r="G54" s="248"/>
      <c r="H54" s="58" t="s">
        <v>38</v>
      </c>
      <c r="I54" s="248"/>
      <c r="J54" s="48">
        <f>G54*(I54)</f>
        <v>0</v>
      </c>
      <c r="K54" s="44"/>
      <c r="L54" s="74"/>
    </row>
    <row r="55" spans="1:19" s="46" customFormat="1" ht="12.6" customHeight="1" thickBot="1" x14ac:dyDescent="0.25">
      <c r="A55" s="206"/>
      <c r="B55" s="122"/>
      <c r="C55" s="207" t="s">
        <v>29</v>
      </c>
      <c r="D55" s="208" t="s">
        <v>67</v>
      </c>
      <c r="E55" s="209"/>
      <c r="F55" s="210"/>
      <c r="G55" s="79"/>
      <c r="H55" s="211"/>
      <c r="I55" s="155"/>
      <c r="J55" s="80">
        <f>SUM(J47:J54)</f>
        <v>0</v>
      </c>
      <c r="K55" s="62"/>
      <c r="L55" s="63"/>
    </row>
    <row r="56" spans="1:19" s="46" customFormat="1" ht="25.15" customHeight="1" x14ac:dyDescent="0.2">
      <c r="A56" s="212" t="s">
        <v>12</v>
      </c>
      <c r="B56" s="213"/>
      <c r="C56" s="214" t="s">
        <v>25</v>
      </c>
      <c r="D56" s="215"/>
      <c r="E56" s="215"/>
      <c r="F56" s="215"/>
      <c r="G56" s="81"/>
      <c r="H56" s="167"/>
      <c r="I56" s="156"/>
      <c r="J56" s="82"/>
      <c r="K56" s="44"/>
      <c r="L56" s="45"/>
    </row>
    <row r="57" spans="1:19" s="46" customFormat="1" ht="12" x14ac:dyDescent="0.2">
      <c r="A57" s="177" t="s">
        <v>12</v>
      </c>
      <c r="B57" s="58">
        <v>1</v>
      </c>
      <c r="C57" s="76" t="s">
        <v>75</v>
      </c>
      <c r="D57" s="65"/>
      <c r="E57" s="65"/>
      <c r="F57" s="65"/>
      <c r="G57" s="47">
        <f>G22</f>
        <v>28</v>
      </c>
      <c r="H57" s="58" t="s">
        <v>15</v>
      </c>
      <c r="I57" s="248"/>
      <c r="J57" s="48">
        <f>G57*(I57)</f>
        <v>0</v>
      </c>
      <c r="K57" s="44"/>
      <c r="L57" s="45"/>
    </row>
    <row r="58" spans="1:19" s="46" customFormat="1" ht="12" x14ac:dyDescent="0.2">
      <c r="A58" s="177" t="s">
        <v>12</v>
      </c>
      <c r="B58" s="58">
        <v>2</v>
      </c>
      <c r="C58" s="162" t="s">
        <v>76</v>
      </c>
      <c r="D58" s="65"/>
      <c r="E58" s="65"/>
      <c r="F58" s="65"/>
      <c r="G58" s="47">
        <f>G57</f>
        <v>28</v>
      </c>
      <c r="H58" s="58" t="s">
        <v>15</v>
      </c>
      <c r="I58" s="248"/>
      <c r="J58" s="48">
        <f>G58*(I58)</f>
        <v>0</v>
      </c>
      <c r="K58" s="44"/>
      <c r="L58" s="45"/>
    </row>
    <row r="59" spans="1:19" s="46" customFormat="1" ht="12" x14ac:dyDescent="0.2">
      <c r="A59" s="177" t="s">
        <v>12</v>
      </c>
      <c r="B59" s="58">
        <v>3</v>
      </c>
      <c r="C59" s="76" t="s">
        <v>111</v>
      </c>
      <c r="D59" s="65"/>
      <c r="E59" s="65"/>
      <c r="F59" s="65"/>
      <c r="G59" s="47">
        <v>10</v>
      </c>
      <c r="H59" s="58" t="s">
        <v>15</v>
      </c>
      <c r="I59" s="248"/>
      <c r="J59" s="48">
        <f>G59*(I59)</f>
        <v>0</v>
      </c>
      <c r="K59" s="44"/>
      <c r="L59" s="45"/>
    </row>
    <row r="60" spans="1:19" x14ac:dyDescent="0.2">
      <c r="A60" s="177" t="s">
        <v>12</v>
      </c>
      <c r="B60" s="58">
        <v>4</v>
      </c>
      <c r="C60" s="76" t="s">
        <v>112</v>
      </c>
      <c r="D60" s="65"/>
      <c r="E60" s="65"/>
      <c r="F60" s="65"/>
      <c r="G60" s="49">
        <v>1</v>
      </c>
      <c r="H60" s="58" t="s">
        <v>121</v>
      </c>
      <c r="I60" s="248"/>
      <c r="J60" s="48">
        <f>G60*(I60)</f>
        <v>0</v>
      </c>
      <c r="K60" s="44"/>
      <c r="L60" s="45"/>
      <c r="M60" s="46"/>
      <c r="O60" s="10"/>
      <c r="P60" s="10"/>
    </row>
    <row r="61" spans="1:19" s="40" customFormat="1" ht="13.9" customHeight="1" x14ac:dyDescent="0.2">
      <c r="A61" s="177" t="s">
        <v>12</v>
      </c>
      <c r="B61" s="58">
        <v>5</v>
      </c>
      <c r="C61" s="76" t="s">
        <v>77</v>
      </c>
      <c r="D61" s="65"/>
      <c r="E61" s="65"/>
      <c r="F61" s="65"/>
      <c r="G61" s="47">
        <v>1</v>
      </c>
      <c r="H61" s="58" t="s">
        <v>15</v>
      </c>
      <c r="I61" s="248"/>
      <c r="J61" s="48">
        <f>G61*(I61)</f>
        <v>0</v>
      </c>
      <c r="K61" s="44"/>
      <c r="L61" s="83"/>
      <c r="M61" s="46"/>
      <c r="N61" s="84"/>
      <c r="O61" s="84"/>
      <c r="P61" s="84"/>
      <c r="Q61" s="84"/>
      <c r="R61" s="84"/>
      <c r="S61" s="84"/>
    </row>
    <row r="62" spans="1:19" s="46" customFormat="1" ht="13.5" thickBot="1" x14ac:dyDescent="0.25">
      <c r="A62" s="192"/>
      <c r="B62" s="165"/>
      <c r="C62" s="193" t="s">
        <v>13</v>
      </c>
      <c r="D62" s="194" t="s">
        <v>67</v>
      </c>
      <c r="E62" s="195"/>
      <c r="F62" s="196"/>
      <c r="G62" s="59"/>
      <c r="H62" s="197"/>
      <c r="I62" s="153"/>
      <c r="J62" s="61">
        <f>SUM(J57:J61)</f>
        <v>0</v>
      </c>
      <c r="K62" s="62"/>
      <c r="L62" s="63"/>
      <c r="N62" s="64"/>
      <c r="O62" s="64"/>
      <c r="P62" s="64"/>
      <c r="Q62" s="64"/>
      <c r="R62" s="64"/>
      <c r="S62" s="64"/>
    </row>
    <row r="63" spans="1:19" s="46" customFormat="1" ht="23.45" customHeight="1" thickTop="1" x14ac:dyDescent="0.2">
      <c r="A63" s="202" t="s">
        <v>14</v>
      </c>
      <c r="B63" s="191"/>
      <c r="C63" s="203" t="s">
        <v>26</v>
      </c>
      <c r="D63" s="172"/>
      <c r="E63" s="172"/>
      <c r="F63" s="172"/>
      <c r="G63" s="85"/>
      <c r="H63" s="165"/>
      <c r="I63" s="157"/>
      <c r="J63" s="48"/>
      <c r="K63" s="44"/>
      <c r="L63" s="45"/>
    </row>
    <row r="64" spans="1:19" s="46" customFormat="1" ht="12.75" customHeight="1" x14ac:dyDescent="0.2">
      <c r="A64" s="68" t="s">
        <v>14</v>
      </c>
      <c r="B64" s="216">
        <v>1</v>
      </c>
      <c r="C64" s="260" t="s">
        <v>41</v>
      </c>
      <c r="D64" s="260"/>
      <c r="E64" s="260"/>
      <c r="F64" s="261"/>
      <c r="G64" s="248"/>
      <c r="H64" s="88" t="s">
        <v>38</v>
      </c>
      <c r="I64" s="248"/>
      <c r="J64" s="48">
        <f t="shared" ref="J64:J73" si="3">G64*(I64)</f>
        <v>0</v>
      </c>
      <c r="K64" s="44"/>
      <c r="L64" s="45"/>
    </row>
    <row r="65" spans="1:19" s="46" customFormat="1" ht="12.75" customHeight="1" x14ac:dyDescent="0.2">
      <c r="A65" s="68" t="s">
        <v>14</v>
      </c>
      <c r="B65" s="216">
        <v>2</v>
      </c>
      <c r="C65" s="256" t="s">
        <v>42</v>
      </c>
      <c r="D65" s="256"/>
      <c r="E65" s="256"/>
      <c r="F65" s="257"/>
      <c r="G65" s="248"/>
      <c r="H65" s="88" t="s">
        <v>38</v>
      </c>
      <c r="I65" s="248"/>
      <c r="J65" s="48">
        <f t="shared" si="3"/>
        <v>0</v>
      </c>
      <c r="K65" s="44"/>
      <c r="L65" s="45"/>
    </row>
    <row r="66" spans="1:19" s="46" customFormat="1" ht="12.75" customHeight="1" x14ac:dyDescent="0.2">
      <c r="A66" s="68" t="s">
        <v>14</v>
      </c>
      <c r="B66" s="216">
        <v>3</v>
      </c>
      <c r="C66" s="166" t="s">
        <v>43</v>
      </c>
      <c r="D66" s="86"/>
      <c r="E66" s="86"/>
      <c r="F66" s="86"/>
      <c r="G66" s="248"/>
      <c r="H66" s="88" t="s">
        <v>38</v>
      </c>
      <c r="I66" s="248"/>
      <c r="J66" s="48">
        <f t="shared" si="3"/>
        <v>0</v>
      </c>
      <c r="K66" s="44"/>
      <c r="L66" s="45"/>
    </row>
    <row r="67" spans="1:19" s="46" customFormat="1" ht="12.75" customHeight="1" x14ac:dyDescent="0.2">
      <c r="A67" s="68" t="s">
        <v>14</v>
      </c>
      <c r="B67" s="216">
        <v>4</v>
      </c>
      <c r="C67" s="256" t="s">
        <v>78</v>
      </c>
      <c r="D67" s="256"/>
      <c r="E67" s="256"/>
      <c r="F67" s="257"/>
      <c r="G67" s="87">
        <v>1</v>
      </c>
      <c r="H67" s="88" t="s">
        <v>121</v>
      </c>
      <c r="I67" s="248"/>
      <c r="J67" s="48">
        <f t="shared" si="3"/>
        <v>0</v>
      </c>
      <c r="K67" s="44"/>
      <c r="L67" s="45"/>
    </row>
    <row r="68" spans="1:19" s="46" customFormat="1" ht="12.75" customHeight="1" x14ac:dyDescent="0.2">
      <c r="A68" s="68" t="s">
        <v>14</v>
      </c>
      <c r="B68" s="216">
        <v>5</v>
      </c>
      <c r="C68" s="256" t="s">
        <v>44</v>
      </c>
      <c r="D68" s="256"/>
      <c r="E68" s="256"/>
      <c r="F68" s="257"/>
      <c r="G68" s="87">
        <v>6</v>
      </c>
      <c r="H68" s="88" t="s">
        <v>15</v>
      </c>
      <c r="I68" s="248"/>
      <c r="J68" s="48">
        <f t="shared" si="3"/>
        <v>0</v>
      </c>
      <c r="K68" s="44"/>
      <c r="L68" s="45"/>
    </row>
    <row r="69" spans="1:19" s="46" customFormat="1" ht="14.25" customHeight="1" x14ac:dyDescent="0.2">
      <c r="A69" s="68" t="s">
        <v>14</v>
      </c>
      <c r="B69" s="216">
        <v>6</v>
      </c>
      <c r="C69" s="256" t="s">
        <v>127</v>
      </c>
      <c r="D69" s="256"/>
      <c r="E69" s="256"/>
      <c r="F69" s="257"/>
      <c r="G69" s="87">
        <v>6</v>
      </c>
      <c r="H69" s="88" t="s">
        <v>15</v>
      </c>
      <c r="I69" s="248"/>
      <c r="J69" s="48">
        <f t="shared" si="3"/>
        <v>0</v>
      </c>
      <c r="K69" s="44"/>
      <c r="L69" s="45"/>
    </row>
    <row r="70" spans="1:19" s="46" customFormat="1" ht="12.75" customHeight="1" x14ac:dyDescent="0.2">
      <c r="A70" s="68" t="s">
        <v>14</v>
      </c>
      <c r="B70" s="216">
        <v>7</v>
      </c>
      <c r="C70" s="256" t="s">
        <v>128</v>
      </c>
      <c r="D70" s="256"/>
      <c r="E70" s="256"/>
      <c r="F70" s="257"/>
      <c r="G70" s="87">
        <v>6</v>
      </c>
      <c r="H70" s="88" t="s">
        <v>15</v>
      </c>
      <c r="I70" s="248"/>
      <c r="J70" s="48">
        <f t="shared" si="3"/>
        <v>0</v>
      </c>
      <c r="K70" s="44"/>
      <c r="L70" s="45"/>
    </row>
    <row r="71" spans="1:19" s="46" customFormat="1" ht="12.75" customHeight="1" x14ac:dyDescent="0.2">
      <c r="A71" s="68" t="s">
        <v>14</v>
      </c>
      <c r="B71" s="216">
        <v>8</v>
      </c>
      <c r="C71" s="256" t="s">
        <v>93</v>
      </c>
      <c r="D71" s="256"/>
      <c r="E71" s="256"/>
      <c r="F71" s="257"/>
      <c r="G71" s="49">
        <v>1</v>
      </c>
      <c r="H71" s="89" t="s">
        <v>121</v>
      </c>
      <c r="I71" s="248"/>
      <c r="J71" s="48">
        <f t="shared" si="3"/>
        <v>0</v>
      </c>
      <c r="K71" s="44"/>
      <c r="L71" s="45"/>
    </row>
    <row r="72" spans="1:19" s="75" customFormat="1" ht="12.75" customHeight="1" x14ac:dyDescent="0.2">
      <c r="A72" s="68" t="s">
        <v>14</v>
      </c>
      <c r="B72" s="216">
        <v>9</v>
      </c>
      <c r="C72" s="256" t="s">
        <v>45</v>
      </c>
      <c r="D72" s="256"/>
      <c r="E72" s="256"/>
      <c r="F72" s="257"/>
      <c r="G72" s="87">
        <v>1</v>
      </c>
      <c r="H72" s="89" t="s">
        <v>47</v>
      </c>
      <c r="I72" s="248"/>
      <c r="J72" s="48">
        <f t="shared" si="3"/>
        <v>0</v>
      </c>
      <c r="K72" s="44"/>
      <c r="L72" s="74"/>
      <c r="M72" s="46"/>
    </row>
    <row r="73" spans="1:19" x14ac:dyDescent="0.2">
      <c r="A73" s="68" t="s">
        <v>14</v>
      </c>
      <c r="B73" s="216">
        <v>10</v>
      </c>
      <c r="C73" s="76" t="s">
        <v>46</v>
      </c>
      <c r="D73" s="65"/>
      <c r="E73" s="65"/>
      <c r="F73" s="65"/>
      <c r="G73" s="248"/>
      <c r="H73" s="159" t="s">
        <v>38</v>
      </c>
      <c r="I73" s="248"/>
      <c r="J73" s="48">
        <f t="shared" si="3"/>
        <v>0</v>
      </c>
      <c r="K73" s="44"/>
      <c r="L73" s="45"/>
      <c r="M73" s="46"/>
      <c r="O73" s="10"/>
      <c r="P73" s="10"/>
    </row>
    <row r="74" spans="1:19" s="46" customFormat="1" ht="13.5" thickBot="1" x14ac:dyDescent="0.25">
      <c r="A74" s="205"/>
      <c r="B74" s="165"/>
      <c r="C74" s="193" t="s">
        <v>16</v>
      </c>
      <c r="D74" s="194" t="s">
        <v>67</v>
      </c>
      <c r="E74" s="195"/>
      <c r="F74" s="196"/>
      <c r="G74" s="90"/>
      <c r="H74" s="217"/>
      <c r="I74" s="158"/>
      <c r="J74" s="61">
        <f>SUM(J64:J73)</f>
        <v>0</v>
      </c>
      <c r="K74" s="62"/>
      <c r="L74" s="63"/>
      <c r="N74" s="64"/>
      <c r="O74" s="64"/>
      <c r="P74" s="64"/>
      <c r="Q74" s="64"/>
      <c r="R74" s="64"/>
      <c r="S74" s="64"/>
    </row>
    <row r="75" spans="1:19" s="46" customFormat="1" ht="23.25" customHeight="1" thickTop="1" x14ac:dyDescent="0.2">
      <c r="A75" s="202" t="s">
        <v>17</v>
      </c>
      <c r="B75" s="201"/>
      <c r="C75" s="203" t="s">
        <v>79</v>
      </c>
      <c r="D75" s="172"/>
      <c r="E75" s="172"/>
      <c r="F75" s="172"/>
      <c r="G75" s="56"/>
      <c r="H75" s="165"/>
      <c r="I75" s="154"/>
      <c r="J75" s="48"/>
      <c r="K75" s="42"/>
      <c r="L75" s="92"/>
      <c r="N75" s="64"/>
      <c r="O75" s="64"/>
      <c r="P75" s="64"/>
      <c r="Q75" s="64"/>
      <c r="R75" s="64"/>
      <c r="S75" s="64"/>
    </row>
    <row r="76" spans="1:19" s="46" customFormat="1" ht="12.75" customHeight="1" x14ac:dyDescent="0.2">
      <c r="A76" s="177" t="s">
        <v>17</v>
      </c>
      <c r="B76" s="58">
        <v>1</v>
      </c>
      <c r="C76" s="76" t="s">
        <v>80</v>
      </c>
      <c r="D76" s="65"/>
      <c r="E76" s="65"/>
      <c r="F76" s="65"/>
      <c r="G76" s="247">
        <v>2.8</v>
      </c>
      <c r="H76" s="58" t="s">
        <v>7</v>
      </c>
      <c r="I76" s="248"/>
      <c r="J76" s="48">
        <f>G76*(I76)</f>
        <v>0</v>
      </c>
      <c r="K76" s="44"/>
      <c r="L76" s="92"/>
      <c r="N76" s="64"/>
      <c r="O76" s="64"/>
      <c r="P76" s="64"/>
      <c r="Q76" s="64"/>
      <c r="R76" s="64"/>
      <c r="S76" s="64"/>
    </row>
    <row r="77" spans="1:19" s="46" customFormat="1" ht="12.75" customHeight="1" x14ac:dyDescent="0.2">
      <c r="A77" s="177" t="s">
        <v>17</v>
      </c>
      <c r="B77" s="58">
        <v>2</v>
      </c>
      <c r="C77" s="76" t="s">
        <v>81</v>
      </c>
      <c r="D77" s="65"/>
      <c r="E77" s="65"/>
      <c r="F77" s="65"/>
      <c r="G77" s="247">
        <v>2.8</v>
      </c>
      <c r="H77" s="58" t="s">
        <v>7</v>
      </c>
      <c r="I77" s="248"/>
      <c r="J77" s="48">
        <f>G77*(I77)</f>
        <v>0</v>
      </c>
      <c r="K77" s="44"/>
      <c r="L77" s="92"/>
      <c r="N77" s="64"/>
      <c r="O77" s="64"/>
      <c r="P77" s="64"/>
      <c r="Q77" s="64"/>
      <c r="R77" s="64"/>
      <c r="S77" s="64"/>
    </row>
    <row r="78" spans="1:19" s="46" customFormat="1" ht="12.75" customHeight="1" x14ac:dyDescent="0.2">
      <c r="A78" s="177" t="s">
        <v>17</v>
      </c>
      <c r="B78" s="58">
        <v>3</v>
      </c>
      <c r="C78" s="76" t="s">
        <v>82</v>
      </c>
      <c r="D78" s="65"/>
      <c r="E78" s="65"/>
      <c r="F78" s="65"/>
      <c r="G78" s="49">
        <v>1</v>
      </c>
      <c r="H78" s="58" t="s">
        <v>121</v>
      </c>
      <c r="I78" s="248"/>
      <c r="J78" s="48">
        <f>G78*(I78)</f>
        <v>0</v>
      </c>
      <c r="K78" s="44"/>
      <c r="L78" s="92"/>
      <c r="N78" s="64"/>
      <c r="O78" s="64"/>
      <c r="P78" s="64"/>
      <c r="Q78" s="64"/>
      <c r="R78" s="64"/>
      <c r="S78" s="64"/>
    </row>
    <row r="79" spans="1:19" s="46" customFormat="1" ht="13.5" thickBot="1" x14ac:dyDescent="0.25">
      <c r="A79" s="192"/>
      <c r="B79" s="165"/>
      <c r="C79" s="193" t="s">
        <v>20</v>
      </c>
      <c r="D79" s="194" t="s">
        <v>67</v>
      </c>
      <c r="E79" s="195"/>
      <c r="F79" s="196"/>
      <c r="G79" s="59"/>
      <c r="H79" s="197"/>
      <c r="I79" s="153"/>
      <c r="J79" s="61">
        <f>SUM(J76:J78)</f>
        <v>0</v>
      </c>
      <c r="K79" s="62"/>
      <c r="L79" s="63"/>
      <c r="N79" s="64"/>
      <c r="O79" s="64"/>
      <c r="P79" s="64"/>
      <c r="Q79" s="64"/>
      <c r="R79" s="64"/>
      <c r="S79" s="64"/>
    </row>
    <row r="80" spans="1:19" s="46" customFormat="1" ht="13.5" thickTop="1" x14ac:dyDescent="0.2">
      <c r="A80" s="192"/>
      <c r="B80" s="249"/>
      <c r="C80" s="262"/>
      <c r="D80" s="225"/>
      <c r="E80" s="226"/>
      <c r="F80" s="263"/>
      <c r="G80" s="264"/>
      <c r="H80" s="228"/>
      <c r="I80" s="265"/>
      <c r="J80" s="266"/>
      <c r="K80" s="62"/>
      <c r="L80" s="63"/>
      <c r="N80" s="64"/>
      <c r="O80" s="64"/>
      <c r="P80" s="64"/>
      <c r="Q80" s="64"/>
      <c r="R80" s="64"/>
      <c r="S80" s="64"/>
    </row>
    <row r="81" spans="1:19" s="46" customFormat="1" x14ac:dyDescent="0.2">
      <c r="A81" s="192"/>
      <c r="B81" s="249"/>
      <c r="C81" s="262"/>
      <c r="D81" s="225"/>
      <c r="E81" s="226"/>
      <c r="F81" s="263"/>
      <c r="G81" s="264"/>
      <c r="H81" s="228"/>
      <c r="I81" s="265"/>
      <c r="J81" s="266"/>
      <c r="K81" s="62"/>
      <c r="L81" s="63"/>
      <c r="N81" s="64"/>
      <c r="O81" s="64"/>
      <c r="P81" s="64"/>
      <c r="Q81" s="64"/>
      <c r="R81" s="64"/>
      <c r="S81" s="64"/>
    </row>
    <row r="82" spans="1:19" s="46" customFormat="1" ht="23.25" customHeight="1" x14ac:dyDescent="0.2">
      <c r="A82" s="202" t="s">
        <v>21</v>
      </c>
      <c r="B82" s="191"/>
      <c r="C82" s="203" t="s">
        <v>83</v>
      </c>
      <c r="D82" s="172"/>
      <c r="E82" s="172"/>
      <c r="F82" s="172"/>
      <c r="G82" s="56"/>
      <c r="H82" s="165"/>
      <c r="I82" s="154"/>
      <c r="J82" s="48"/>
      <c r="K82" s="42"/>
      <c r="L82" s="92"/>
      <c r="N82" s="64"/>
      <c r="O82" s="64"/>
      <c r="P82" s="64"/>
      <c r="Q82" s="64"/>
      <c r="R82" s="64"/>
      <c r="S82" s="64"/>
    </row>
    <row r="83" spans="1:19" s="46" customFormat="1" ht="12.75" customHeight="1" x14ac:dyDescent="0.2">
      <c r="A83" s="177" t="s">
        <v>21</v>
      </c>
      <c r="B83" s="58">
        <v>1</v>
      </c>
      <c r="C83" s="76" t="s">
        <v>84</v>
      </c>
      <c r="D83" s="65"/>
      <c r="E83" s="65"/>
      <c r="F83" s="65"/>
      <c r="G83" s="47">
        <v>9</v>
      </c>
      <c r="H83" s="58" t="s">
        <v>51</v>
      </c>
      <c r="I83" s="248"/>
      <c r="J83" s="48">
        <f>G83*(I83)</f>
        <v>0</v>
      </c>
      <c r="K83" s="44"/>
      <c r="L83" s="92"/>
      <c r="N83" s="64"/>
      <c r="O83" s="64"/>
      <c r="P83" s="64"/>
      <c r="Q83" s="64"/>
      <c r="R83" s="64"/>
      <c r="S83" s="64"/>
    </row>
    <row r="84" spans="1:19" s="46" customFormat="1" ht="12.75" customHeight="1" x14ac:dyDescent="0.2">
      <c r="A84" s="177" t="s">
        <v>21</v>
      </c>
      <c r="B84" s="58">
        <v>2</v>
      </c>
      <c r="C84" s="76" t="s">
        <v>50</v>
      </c>
      <c r="D84" s="65"/>
      <c r="E84" s="65"/>
      <c r="F84" s="65"/>
      <c r="G84" s="47">
        <v>9</v>
      </c>
      <c r="H84" s="58" t="s">
        <v>51</v>
      </c>
      <c r="I84" s="248"/>
      <c r="J84" s="48">
        <f>G84*(I84)</f>
        <v>0</v>
      </c>
      <c r="K84" s="44"/>
      <c r="L84" s="92"/>
      <c r="N84" s="64"/>
      <c r="O84" s="64"/>
      <c r="P84" s="64"/>
      <c r="Q84" s="64"/>
      <c r="R84" s="64"/>
      <c r="S84" s="64"/>
    </row>
    <row r="85" spans="1:19" s="46" customFormat="1" ht="12.75" customHeight="1" x14ac:dyDescent="0.2">
      <c r="A85" s="177" t="s">
        <v>21</v>
      </c>
      <c r="B85" s="58">
        <v>3</v>
      </c>
      <c r="C85" s="76" t="s">
        <v>82</v>
      </c>
      <c r="D85" s="65"/>
      <c r="E85" s="65"/>
      <c r="F85" s="65"/>
      <c r="G85" s="49">
        <v>1</v>
      </c>
      <c r="H85" s="58" t="s">
        <v>121</v>
      </c>
      <c r="I85" s="248"/>
      <c r="J85" s="48">
        <f>G85*(I85)</f>
        <v>0</v>
      </c>
      <c r="K85" s="44"/>
      <c r="L85" s="92"/>
      <c r="N85" s="64"/>
      <c r="O85" s="64"/>
      <c r="P85" s="64"/>
      <c r="Q85" s="64"/>
      <c r="R85" s="64"/>
      <c r="S85" s="64"/>
    </row>
    <row r="86" spans="1:19" s="46" customFormat="1" ht="13.5" thickBot="1" x14ac:dyDescent="0.25">
      <c r="A86" s="192"/>
      <c r="B86" s="165"/>
      <c r="C86" s="193" t="s">
        <v>32</v>
      </c>
      <c r="D86" s="194" t="s">
        <v>67</v>
      </c>
      <c r="E86" s="195"/>
      <c r="F86" s="196"/>
      <c r="G86" s="59"/>
      <c r="H86" s="197"/>
      <c r="I86" s="60"/>
      <c r="J86" s="61">
        <f>SUM(J83:J85)</f>
        <v>0</v>
      </c>
      <c r="K86" s="62"/>
      <c r="L86" s="63"/>
      <c r="N86" s="64"/>
      <c r="O86" s="64"/>
      <c r="P86" s="64"/>
      <c r="Q86" s="64"/>
      <c r="R86" s="64"/>
      <c r="S86" s="64"/>
    </row>
    <row r="87" spans="1:19" s="46" customFormat="1" ht="22.9" customHeight="1" thickTop="1" x14ac:dyDescent="0.2">
      <c r="A87" s="202" t="s">
        <v>31</v>
      </c>
      <c r="B87" s="191"/>
      <c r="C87" s="203" t="s">
        <v>18</v>
      </c>
      <c r="D87" s="172"/>
      <c r="E87" s="172"/>
      <c r="F87" s="218"/>
      <c r="G87" s="41"/>
      <c r="H87" s="219"/>
      <c r="I87" s="57"/>
      <c r="J87" s="220"/>
      <c r="K87" s="42"/>
      <c r="L87" s="63"/>
      <c r="N87" s="64"/>
      <c r="O87" s="64"/>
      <c r="P87" s="64"/>
      <c r="Q87" s="64"/>
      <c r="R87" s="64"/>
      <c r="S87" s="64"/>
    </row>
    <row r="88" spans="1:19" s="46" customFormat="1" ht="12" x14ac:dyDescent="0.2">
      <c r="A88" s="177" t="s">
        <v>31</v>
      </c>
      <c r="B88" s="54">
        <v>1</v>
      </c>
      <c r="C88" s="93" t="s">
        <v>85</v>
      </c>
      <c r="D88" s="52"/>
      <c r="E88" s="52"/>
      <c r="F88" s="72"/>
      <c r="G88" s="41"/>
      <c r="H88" s="54"/>
      <c r="I88" s="43"/>
      <c r="J88" s="94"/>
      <c r="K88" s="44"/>
      <c r="L88" s="95"/>
      <c r="N88" s="64"/>
      <c r="O88" s="64"/>
      <c r="P88" s="64"/>
      <c r="Q88" s="64"/>
      <c r="R88" s="64"/>
      <c r="S88" s="64"/>
    </row>
    <row r="89" spans="1:19" s="46" customFormat="1" ht="12" x14ac:dyDescent="0.2">
      <c r="A89" s="177" t="s">
        <v>31</v>
      </c>
      <c r="B89" s="54">
        <v>2</v>
      </c>
      <c r="C89" s="51" t="s">
        <v>86</v>
      </c>
      <c r="D89" s="52"/>
      <c r="E89" s="52"/>
      <c r="F89" s="52"/>
      <c r="G89" s="41"/>
      <c r="H89" s="54"/>
      <c r="I89" s="43"/>
      <c r="J89" s="94"/>
      <c r="K89" s="42"/>
      <c r="L89" s="95"/>
      <c r="N89" s="64"/>
      <c r="O89" s="64"/>
      <c r="P89" s="64"/>
      <c r="Q89" s="64"/>
      <c r="R89" s="64"/>
      <c r="S89" s="64"/>
    </row>
    <row r="90" spans="1:19" s="46" customFormat="1" ht="12" x14ac:dyDescent="0.2">
      <c r="A90" s="177" t="s">
        <v>31</v>
      </c>
      <c r="B90" s="54">
        <v>3</v>
      </c>
      <c r="C90" s="51" t="s">
        <v>42</v>
      </c>
      <c r="D90" s="52"/>
      <c r="E90" s="52"/>
      <c r="F90" s="52"/>
      <c r="G90" s="41"/>
      <c r="H90" s="54"/>
      <c r="I90" s="43"/>
      <c r="J90" s="94"/>
      <c r="K90" s="42"/>
      <c r="L90" s="95"/>
      <c r="N90" s="64"/>
      <c r="O90" s="64"/>
      <c r="P90" s="64"/>
      <c r="Q90" s="64"/>
      <c r="R90" s="64"/>
      <c r="S90" s="64"/>
    </row>
    <row r="91" spans="1:19" s="46" customFormat="1" ht="12" x14ac:dyDescent="0.2">
      <c r="A91" s="177" t="s">
        <v>31</v>
      </c>
      <c r="B91" s="54">
        <v>4</v>
      </c>
      <c r="C91" s="93" t="s">
        <v>87</v>
      </c>
      <c r="D91" s="52"/>
      <c r="E91" s="52"/>
      <c r="F91" s="52"/>
      <c r="G91" s="41"/>
      <c r="H91" s="54"/>
      <c r="I91" s="43"/>
      <c r="J91" s="94"/>
      <c r="K91" s="42"/>
      <c r="L91" s="95"/>
      <c r="N91" s="64"/>
      <c r="O91" s="64"/>
      <c r="P91" s="64"/>
      <c r="Q91" s="64"/>
      <c r="R91" s="64"/>
      <c r="S91" s="64"/>
    </row>
    <row r="92" spans="1:19" s="46" customFormat="1" ht="12" x14ac:dyDescent="0.2">
      <c r="A92" s="177" t="s">
        <v>31</v>
      </c>
      <c r="B92" s="54">
        <v>5</v>
      </c>
      <c r="C92" s="93" t="s">
        <v>88</v>
      </c>
      <c r="D92" s="52"/>
      <c r="E92" s="52"/>
      <c r="F92" s="52"/>
      <c r="G92" s="41"/>
      <c r="H92" s="54"/>
      <c r="I92" s="43"/>
      <c r="J92" s="94"/>
      <c r="K92" s="42"/>
      <c r="L92" s="95"/>
      <c r="N92" s="64"/>
      <c r="O92" s="64"/>
      <c r="P92" s="64"/>
      <c r="Q92" s="64"/>
      <c r="R92" s="64"/>
      <c r="S92" s="64"/>
    </row>
    <row r="93" spans="1:19" s="46" customFormat="1" ht="12" x14ac:dyDescent="0.2">
      <c r="A93" s="177" t="s">
        <v>31</v>
      </c>
      <c r="B93" s="54">
        <v>6</v>
      </c>
      <c r="C93" s="51" t="s">
        <v>89</v>
      </c>
      <c r="D93" s="52"/>
      <c r="E93" s="52"/>
      <c r="F93" s="52"/>
      <c r="G93" s="41"/>
      <c r="H93" s="54"/>
      <c r="I93" s="43"/>
      <c r="J93" s="94"/>
      <c r="K93" s="42"/>
      <c r="L93" s="95"/>
      <c r="N93" s="64"/>
      <c r="O93" s="64"/>
      <c r="P93" s="64"/>
      <c r="Q93" s="64"/>
      <c r="R93" s="64"/>
      <c r="S93" s="64"/>
    </row>
    <row r="94" spans="1:19" s="46" customFormat="1" ht="12" x14ac:dyDescent="0.2">
      <c r="A94" s="177" t="s">
        <v>31</v>
      </c>
      <c r="B94" s="54">
        <v>7</v>
      </c>
      <c r="C94" s="51" t="s">
        <v>90</v>
      </c>
      <c r="D94" s="52"/>
      <c r="E94" s="52"/>
      <c r="F94" s="52"/>
      <c r="G94" s="41"/>
      <c r="H94" s="54"/>
      <c r="I94" s="43"/>
      <c r="J94" s="94"/>
      <c r="K94" s="42"/>
      <c r="L94" s="95"/>
      <c r="N94" s="64"/>
      <c r="O94" s="64"/>
      <c r="P94" s="64"/>
      <c r="Q94" s="64"/>
      <c r="R94" s="64"/>
      <c r="S94" s="64"/>
    </row>
    <row r="95" spans="1:19" s="46" customFormat="1" ht="12" x14ac:dyDescent="0.2">
      <c r="A95" s="177" t="s">
        <v>31</v>
      </c>
      <c r="B95" s="54">
        <v>8</v>
      </c>
      <c r="C95" s="51" t="s">
        <v>91</v>
      </c>
      <c r="D95" s="52"/>
      <c r="E95" s="52"/>
      <c r="F95" s="52"/>
      <c r="G95" s="41"/>
      <c r="H95" s="54"/>
      <c r="I95" s="43"/>
      <c r="J95" s="94"/>
      <c r="K95" s="42"/>
      <c r="L95" s="95"/>
      <c r="N95" s="64"/>
      <c r="O95" s="64"/>
      <c r="P95" s="64"/>
      <c r="Q95" s="64"/>
      <c r="R95" s="64"/>
      <c r="S95" s="64"/>
    </row>
    <row r="96" spans="1:19" s="46" customFormat="1" ht="12" x14ac:dyDescent="0.2">
      <c r="A96" s="177" t="s">
        <v>31</v>
      </c>
      <c r="B96" s="54">
        <v>9</v>
      </c>
      <c r="C96" s="51" t="s">
        <v>92</v>
      </c>
      <c r="D96" s="52"/>
      <c r="E96" s="52"/>
      <c r="F96" s="52"/>
      <c r="G96" s="41"/>
      <c r="H96" s="54"/>
      <c r="I96" s="43"/>
      <c r="J96" s="94"/>
      <c r="K96" s="42"/>
      <c r="L96" s="95"/>
      <c r="N96" s="64"/>
      <c r="O96" s="64"/>
      <c r="P96" s="64"/>
      <c r="Q96" s="64"/>
      <c r="R96" s="64"/>
      <c r="S96" s="64"/>
    </row>
    <row r="97" spans="1:19" s="46" customFormat="1" ht="12" x14ac:dyDescent="0.2">
      <c r="A97" s="177" t="s">
        <v>31</v>
      </c>
      <c r="B97" s="54">
        <v>10</v>
      </c>
      <c r="C97" s="51" t="s">
        <v>19</v>
      </c>
      <c r="D97" s="52"/>
      <c r="E97" s="52"/>
      <c r="F97" s="52"/>
      <c r="G97" s="41"/>
      <c r="H97" s="54"/>
      <c r="I97" s="43"/>
      <c r="J97" s="94"/>
      <c r="K97" s="42"/>
      <c r="L97" s="95"/>
      <c r="N97" s="64"/>
      <c r="O97" s="64"/>
      <c r="P97" s="64"/>
      <c r="Q97" s="64"/>
      <c r="R97" s="64"/>
      <c r="S97" s="64"/>
    </row>
    <row r="98" spans="1:19" s="46" customFormat="1" ht="12" x14ac:dyDescent="0.2">
      <c r="A98" s="177" t="s">
        <v>31</v>
      </c>
      <c r="B98" s="54">
        <v>11</v>
      </c>
      <c r="C98" s="51" t="s">
        <v>93</v>
      </c>
      <c r="D98" s="52"/>
      <c r="E98" s="52"/>
      <c r="F98" s="52"/>
      <c r="G98" s="41"/>
      <c r="H98" s="54"/>
      <c r="I98" s="43"/>
      <c r="J98" s="94"/>
      <c r="K98" s="42"/>
      <c r="L98" s="95"/>
      <c r="N98" s="64"/>
      <c r="O98" s="64"/>
      <c r="P98" s="64"/>
      <c r="Q98" s="64"/>
      <c r="R98" s="64"/>
      <c r="S98" s="64"/>
    </row>
    <row r="99" spans="1:19" s="46" customFormat="1" ht="12" x14ac:dyDescent="0.2">
      <c r="A99" s="177" t="s">
        <v>31</v>
      </c>
      <c r="B99" s="54">
        <v>12</v>
      </c>
      <c r="C99" s="51" t="s">
        <v>94</v>
      </c>
      <c r="D99" s="52"/>
      <c r="E99" s="52"/>
      <c r="F99" s="52"/>
      <c r="G99" s="41"/>
      <c r="H99" s="54"/>
      <c r="I99" s="43"/>
      <c r="J99" s="94"/>
      <c r="K99" s="42"/>
      <c r="L99" s="95"/>
      <c r="N99" s="64"/>
      <c r="O99" s="64"/>
      <c r="P99" s="64"/>
      <c r="Q99" s="64"/>
      <c r="R99" s="64"/>
      <c r="S99" s="64"/>
    </row>
    <row r="100" spans="1:19" s="46" customFormat="1" ht="12" x14ac:dyDescent="0.2">
      <c r="A100" s="177" t="s">
        <v>31</v>
      </c>
      <c r="B100" s="54">
        <v>13</v>
      </c>
      <c r="C100" s="93" t="s">
        <v>95</v>
      </c>
      <c r="D100" s="52"/>
      <c r="E100" s="52"/>
      <c r="F100" s="52"/>
      <c r="G100" s="96"/>
      <c r="H100" s="221"/>
      <c r="I100" s="97"/>
      <c r="J100" s="98"/>
      <c r="K100" s="42"/>
      <c r="L100" s="95"/>
      <c r="N100" s="64"/>
      <c r="O100" s="64"/>
      <c r="P100" s="64"/>
      <c r="Q100" s="64"/>
      <c r="R100" s="64"/>
      <c r="S100" s="64"/>
    </row>
    <row r="101" spans="1:19" s="46" customFormat="1" ht="12" x14ac:dyDescent="0.2">
      <c r="A101" s="177"/>
      <c r="B101" s="54"/>
      <c r="C101" s="222" t="s">
        <v>108</v>
      </c>
      <c r="D101" s="52"/>
      <c r="E101" s="52"/>
      <c r="F101" s="52"/>
      <c r="G101" s="248"/>
      <c r="H101" s="99" t="s">
        <v>33</v>
      </c>
      <c r="I101" s="100">
        <f>SUM(J32,J38,J45,J55,J62,J74,J79,J86)</f>
        <v>0</v>
      </c>
      <c r="J101" s="48">
        <f>I101*G101</f>
        <v>0</v>
      </c>
      <c r="K101" s="42"/>
      <c r="L101" s="95"/>
      <c r="N101" s="64"/>
      <c r="O101" s="64"/>
      <c r="P101" s="64"/>
      <c r="Q101" s="64"/>
      <c r="R101" s="64"/>
      <c r="S101" s="64"/>
    </row>
    <row r="102" spans="1:19" ht="12" customHeight="1" thickBot="1" x14ac:dyDescent="0.25">
      <c r="A102" s="192"/>
      <c r="B102" s="165"/>
      <c r="C102" s="193" t="s">
        <v>27</v>
      </c>
      <c r="D102" s="194" t="s">
        <v>67</v>
      </c>
      <c r="E102" s="195"/>
      <c r="F102" s="196"/>
      <c r="G102" s="101"/>
      <c r="H102" s="223"/>
      <c r="I102" s="91"/>
      <c r="J102" s="61">
        <f>SUM(J101)</f>
        <v>0</v>
      </c>
      <c r="K102" s="102"/>
      <c r="L102" s="9"/>
      <c r="M102" s="46"/>
      <c r="O102" s="10"/>
      <c r="P102" s="10"/>
    </row>
    <row r="103" spans="1:19" s="107" customFormat="1" ht="12" hidden="1" customHeight="1" thickTop="1" x14ac:dyDescent="0.2">
      <c r="A103" s="205"/>
      <c r="B103" s="165"/>
      <c r="C103" s="224"/>
      <c r="D103" s="225"/>
      <c r="E103" s="226"/>
      <c r="F103" s="227"/>
      <c r="G103" s="103"/>
      <c r="H103" s="228"/>
      <c r="I103" s="57"/>
      <c r="J103" s="105"/>
      <c r="K103" s="106"/>
      <c r="M103" s="46"/>
    </row>
    <row r="104" spans="1:19" s="107" customFormat="1" ht="12" customHeight="1" thickTop="1" thickBot="1" x14ac:dyDescent="0.25">
      <c r="A104" s="206"/>
      <c r="B104" s="122"/>
      <c r="C104" s="229"/>
      <c r="D104" s="229"/>
      <c r="E104" s="229"/>
      <c r="F104" s="229"/>
      <c r="G104" s="109"/>
      <c r="H104" s="122"/>
      <c r="I104" s="110"/>
      <c r="J104" s="111"/>
      <c r="K104" s="112"/>
      <c r="L104" s="113"/>
      <c r="M104" s="46"/>
    </row>
    <row r="105" spans="1:19" s="107" customFormat="1" ht="13.5" thickBot="1" x14ac:dyDescent="0.25">
      <c r="A105" s="230"/>
      <c r="B105" s="231"/>
      <c r="C105" s="232" t="s">
        <v>96</v>
      </c>
      <c r="D105" s="232"/>
      <c r="E105" s="232"/>
      <c r="F105" s="232"/>
      <c r="G105" s="114"/>
      <c r="H105" s="231"/>
      <c r="I105" s="115"/>
      <c r="J105" s="116">
        <f>SUM(J32,J38,J45,J55,J62,J74,J79,J86,J102)</f>
        <v>0</v>
      </c>
      <c r="K105" s="117"/>
      <c r="L105" s="118"/>
      <c r="M105" s="118"/>
    </row>
    <row r="106" spans="1:19" x14ac:dyDescent="0.2">
      <c r="A106" s="233"/>
      <c r="B106" s="167"/>
      <c r="C106" s="234"/>
      <c r="D106" s="234"/>
      <c r="E106" s="234"/>
      <c r="F106" s="234"/>
      <c r="G106" s="167"/>
      <c r="H106" s="167"/>
      <c r="I106" s="6"/>
      <c r="J106" s="119"/>
      <c r="K106" s="8"/>
      <c r="L106" s="120"/>
      <c r="M106" s="10"/>
      <c r="O106" s="10"/>
      <c r="P106" s="10"/>
    </row>
    <row r="107" spans="1:19" hidden="1" x14ac:dyDescent="0.2">
      <c r="A107" s="205"/>
      <c r="B107" s="165"/>
      <c r="C107" s="173"/>
      <c r="D107" s="173"/>
      <c r="E107" s="173"/>
      <c r="F107" s="173"/>
      <c r="G107" s="165"/>
      <c r="H107" s="165"/>
      <c r="J107" s="121"/>
      <c r="K107" s="8"/>
      <c r="L107" s="9"/>
      <c r="M107" s="10"/>
      <c r="O107" s="10"/>
      <c r="P107" s="10"/>
    </row>
    <row r="108" spans="1:19" ht="13.5" thickBot="1" x14ac:dyDescent="0.25">
      <c r="A108" s="206"/>
      <c r="B108" s="122"/>
      <c r="C108" s="229"/>
      <c r="D108" s="229"/>
      <c r="E108" s="229"/>
      <c r="F108" s="229"/>
      <c r="G108" s="122"/>
      <c r="H108" s="122"/>
      <c r="I108" s="123"/>
      <c r="J108" s="124"/>
      <c r="K108" s="8"/>
      <c r="L108" s="9"/>
      <c r="M108" s="10"/>
      <c r="O108" s="10"/>
      <c r="P108" s="10"/>
    </row>
    <row r="109" spans="1:19" x14ac:dyDescent="0.2">
      <c r="A109" s="233"/>
      <c r="B109" s="167"/>
      <c r="C109" s="234"/>
      <c r="D109" s="234"/>
      <c r="E109" s="234"/>
      <c r="F109" s="234"/>
      <c r="G109" s="167"/>
      <c r="H109" s="167"/>
      <c r="I109" s="6"/>
      <c r="J109" s="125"/>
      <c r="K109" s="8"/>
      <c r="L109" s="9"/>
      <c r="M109" s="10"/>
      <c r="O109" s="10"/>
      <c r="P109" s="10"/>
    </row>
    <row r="110" spans="1:19" x14ac:dyDescent="0.2">
      <c r="A110" s="235" t="s">
        <v>97</v>
      </c>
      <c r="B110" s="165"/>
      <c r="C110" s="173"/>
      <c r="D110" s="173"/>
      <c r="E110" s="173"/>
      <c r="F110" s="173"/>
      <c r="G110" s="165"/>
      <c r="H110" s="165"/>
      <c r="J110" s="126"/>
      <c r="K110" s="8"/>
      <c r="L110" s="9"/>
      <c r="M110" s="10"/>
      <c r="O110" s="10"/>
      <c r="P110" s="10"/>
    </row>
    <row r="111" spans="1:19" s="40" customFormat="1" ht="13.5" thickBot="1" x14ac:dyDescent="0.25">
      <c r="A111" s="206"/>
      <c r="B111" s="122"/>
      <c r="C111" s="229"/>
      <c r="D111" s="229"/>
      <c r="E111" s="229"/>
      <c r="F111" s="229"/>
      <c r="G111" s="122"/>
      <c r="H111" s="122"/>
      <c r="I111" s="123"/>
      <c r="J111" s="127"/>
      <c r="K111" s="38"/>
      <c r="L111" s="39"/>
    </row>
    <row r="112" spans="1:19" s="40" customFormat="1" x14ac:dyDescent="0.2">
      <c r="A112" s="236"/>
      <c r="B112" s="237"/>
      <c r="C112" s="238"/>
      <c r="D112" s="238"/>
      <c r="E112" s="238"/>
      <c r="F112" s="238"/>
      <c r="G112" s="239"/>
      <c r="H112" s="128" t="s">
        <v>34</v>
      </c>
      <c r="I112" s="129" t="s">
        <v>98</v>
      </c>
      <c r="J112" s="130" t="s">
        <v>99</v>
      </c>
      <c r="K112" s="38"/>
      <c r="L112" s="39"/>
    </row>
    <row r="113" spans="1:16" s="40" customFormat="1" x14ac:dyDescent="0.2">
      <c r="A113" s="205" t="s">
        <v>22</v>
      </c>
      <c r="B113" s="201"/>
      <c r="C113" s="240" t="str">
        <f>C7</f>
        <v xml:space="preserve">VRTÁNÍ  A  ODKRYVNÉ  PRÁCE </v>
      </c>
      <c r="D113" s="173"/>
      <c r="E113" s="173"/>
      <c r="F113" s="173"/>
      <c r="G113" s="131"/>
      <c r="H113" s="131">
        <f>J32</f>
        <v>0</v>
      </c>
      <c r="I113" s="131">
        <f>H113*0.21</f>
        <v>0</v>
      </c>
      <c r="J113" s="126">
        <f>SUM(H113:I113)</f>
        <v>0</v>
      </c>
      <c r="K113" s="38"/>
      <c r="L113" s="39"/>
    </row>
    <row r="114" spans="1:16" s="40" customFormat="1" x14ac:dyDescent="0.2">
      <c r="A114" s="192" t="s">
        <v>3</v>
      </c>
      <c r="B114" s="201"/>
      <c r="C114" s="240" t="str">
        <f>C33</f>
        <v xml:space="preserve">POLNÍ ZKOUŠKY </v>
      </c>
      <c r="D114" s="173"/>
      <c r="E114" s="173"/>
      <c r="F114" s="173"/>
      <c r="G114" s="131"/>
      <c r="H114" s="131">
        <f>J38</f>
        <v>0</v>
      </c>
      <c r="I114" s="131">
        <f t="shared" ref="I114:I121" si="4">H114*0.21</f>
        <v>0</v>
      </c>
      <c r="J114" s="126">
        <f t="shared" ref="J114:J121" si="5">SUM(H114:I114)</f>
        <v>0</v>
      </c>
      <c r="K114" s="38"/>
      <c r="L114" s="39"/>
    </row>
    <row r="115" spans="1:16" s="40" customFormat="1" x14ac:dyDescent="0.2">
      <c r="A115" s="205" t="s">
        <v>8</v>
      </c>
      <c r="B115" s="201"/>
      <c r="C115" s="241" t="str">
        <f>C39</f>
        <v>GEOFYZIKÁLNÍ PRÁCE</v>
      </c>
      <c r="D115" s="173"/>
      <c r="E115" s="173"/>
      <c r="F115" s="173"/>
      <c r="G115" s="131"/>
      <c r="H115" s="131">
        <f>J45</f>
        <v>0</v>
      </c>
      <c r="I115" s="131">
        <f t="shared" si="4"/>
        <v>0</v>
      </c>
      <c r="J115" s="126">
        <f t="shared" si="5"/>
        <v>0</v>
      </c>
      <c r="K115" s="38"/>
      <c r="L115" s="39"/>
    </row>
    <row r="116" spans="1:16" s="40" customFormat="1" x14ac:dyDescent="0.2">
      <c r="A116" s="205" t="s">
        <v>9</v>
      </c>
      <c r="B116" s="201"/>
      <c r="C116" s="240" t="str">
        <f>C46</f>
        <v>LABORATORNÍ PRÁCE</v>
      </c>
      <c r="D116" s="173"/>
      <c r="E116" s="173"/>
      <c r="F116" s="173"/>
      <c r="G116" s="131"/>
      <c r="H116" s="131">
        <f>J55</f>
        <v>0</v>
      </c>
      <c r="I116" s="131">
        <f t="shared" si="4"/>
        <v>0</v>
      </c>
      <c r="J116" s="126">
        <f t="shared" si="5"/>
        <v>0</v>
      </c>
      <c r="K116" s="38"/>
      <c r="L116" s="39"/>
    </row>
    <row r="117" spans="1:16" s="40" customFormat="1" x14ac:dyDescent="0.2">
      <c r="A117" s="192" t="s">
        <v>12</v>
      </c>
      <c r="B117" s="201"/>
      <c r="C117" s="240" t="str">
        <f>C56</f>
        <v>GEODETICKÉ PRÁCE</v>
      </c>
      <c r="D117" s="173"/>
      <c r="E117" s="173"/>
      <c r="F117" s="173"/>
      <c r="G117" s="131"/>
      <c r="H117" s="131">
        <f>J62</f>
        <v>0</v>
      </c>
      <c r="I117" s="131">
        <f t="shared" si="4"/>
        <v>0</v>
      </c>
      <c r="J117" s="126">
        <f t="shared" si="5"/>
        <v>0</v>
      </c>
      <c r="K117" s="38"/>
      <c r="L117" s="39"/>
    </row>
    <row r="118" spans="1:16" s="40" customFormat="1" x14ac:dyDescent="0.2">
      <c r="A118" s="205" t="s">
        <v>14</v>
      </c>
      <c r="B118" s="201"/>
      <c r="C118" s="241" t="str">
        <f>C63</f>
        <v>HYDROGEOLOGICKÉ PRÁCE</v>
      </c>
      <c r="D118" s="173"/>
      <c r="E118" s="173"/>
      <c r="F118" s="173"/>
      <c r="G118" s="131"/>
      <c r="H118" s="131">
        <f>J74</f>
        <v>0</v>
      </c>
      <c r="I118" s="131">
        <f t="shared" si="4"/>
        <v>0</v>
      </c>
      <c r="J118" s="126">
        <f t="shared" si="5"/>
        <v>0</v>
      </c>
      <c r="K118" s="38"/>
      <c r="L118" s="39"/>
    </row>
    <row r="119" spans="1:16" s="40" customFormat="1" x14ac:dyDescent="0.2">
      <c r="A119" s="205" t="s">
        <v>17</v>
      </c>
      <c r="B119" s="201"/>
      <c r="C119" s="241" t="str">
        <f>C75</f>
        <v>PEDOLOGICKÝ PRŮZKUM</v>
      </c>
      <c r="D119" s="173"/>
      <c r="E119" s="173"/>
      <c r="F119" s="173"/>
      <c r="G119" s="131"/>
      <c r="H119" s="131">
        <f>J79</f>
        <v>0</v>
      </c>
      <c r="I119" s="131">
        <f t="shared" si="4"/>
        <v>0</v>
      </c>
      <c r="J119" s="126">
        <f t="shared" si="5"/>
        <v>0</v>
      </c>
      <c r="K119" s="38"/>
      <c r="L119" s="39"/>
    </row>
    <row r="120" spans="1:16" x14ac:dyDescent="0.2">
      <c r="A120" s="192" t="s">
        <v>21</v>
      </c>
      <c r="B120" s="201"/>
      <c r="C120" s="241" t="str">
        <f>C82</f>
        <v>KOROZNÍ PRŮZKUM</v>
      </c>
      <c r="D120" s="173"/>
      <c r="E120" s="173"/>
      <c r="F120" s="173"/>
      <c r="G120" s="131"/>
      <c r="H120" s="131">
        <f>J86</f>
        <v>0</v>
      </c>
      <c r="I120" s="131">
        <f t="shared" si="4"/>
        <v>0</v>
      </c>
      <c r="J120" s="126">
        <f t="shared" si="5"/>
        <v>0</v>
      </c>
      <c r="K120" s="8"/>
      <c r="L120" s="9"/>
      <c r="M120" s="10"/>
      <c r="O120" s="10"/>
      <c r="P120" s="10"/>
    </row>
    <row r="121" spans="1:16" x14ac:dyDescent="0.2">
      <c r="A121" s="242" t="s">
        <v>31</v>
      </c>
      <c r="B121" s="243"/>
      <c r="C121" s="244" t="str">
        <f>C87</f>
        <v>VÝKONY GEOLOGICKÉ SLUŽBY</v>
      </c>
      <c r="D121" s="245"/>
      <c r="E121" s="245"/>
      <c r="F121" s="245"/>
      <c r="G121" s="133"/>
      <c r="H121" s="133">
        <f>J102</f>
        <v>0</v>
      </c>
      <c r="I121" s="131">
        <f t="shared" si="4"/>
        <v>0</v>
      </c>
      <c r="J121" s="134">
        <f t="shared" si="5"/>
        <v>0</v>
      </c>
      <c r="K121" s="135"/>
      <c r="L121" s="9"/>
      <c r="M121" s="10"/>
      <c r="O121" s="10"/>
      <c r="P121" s="10"/>
    </row>
    <row r="122" spans="1:16" x14ac:dyDescent="0.2">
      <c r="A122" s="205"/>
      <c r="B122" s="201"/>
      <c r="C122" s="241"/>
      <c r="D122" s="173"/>
      <c r="E122" s="173"/>
      <c r="F122" s="173"/>
      <c r="G122" s="168" t="s">
        <v>100</v>
      </c>
      <c r="H122" s="246">
        <f>SUM(H113:H121)</f>
        <v>0</v>
      </c>
      <c r="I122" s="136">
        <f>SUM(I113:I121)</f>
        <v>0</v>
      </c>
      <c r="J122" s="137">
        <f>SUM(J113:J121)</f>
        <v>0</v>
      </c>
      <c r="K122" s="135"/>
      <c r="L122" s="9"/>
      <c r="M122" s="10"/>
      <c r="O122" s="10"/>
      <c r="P122" s="10"/>
    </row>
    <row r="123" spans="1:16" ht="27" customHeight="1" thickBot="1" x14ac:dyDescent="0.25">
      <c r="A123" s="11"/>
      <c r="G123" s="14"/>
      <c r="J123" s="126"/>
      <c r="K123" s="8"/>
      <c r="L123" s="9"/>
      <c r="M123" s="10"/>
      <c r="O123" s="10"/>
      <c r="P123" s="10"/>
    </row>
    <row r="124" spans="1:16" x14ac:dyDescent="0.2">
      <c r="A124" s="11"/>
      <c r="F124" s="138"/>
      <c r="G124" s="139"/>
      <c r="H124" s="140" t="s">
        <v>34</v>
      </c>
      <c r="I124" s="141" t="s">
        <v>54</v>
      </c>
      <c r="J124" s="130">
        <f>SUM(H113:H121)</f>
        <v>0</v>
      </c>
      <c r="K124" s="8"/>
      <c r="L124" s="9"/>
      <c r="M124" s="10"/>
      <c r="O124" s="10"/>
      <c r="P124" s="10"/>
    </row>
    <row r="125" spans="1:16" x14ac:dyDescent="0.2">
      <c r="A125" s="11"/>
      <c r="F125" s="142"/>
      <c r="G125" s="14"/>
      <c r="H125" s="143" t="s">
        <v>101</v>
      </c>
      <c r="I125" s="15" t="s">
        <v>54</v>
      </c>
      <c r="J125" s="126">
        <f>SUM(I113:I121)</f>
        <v>0</v>
      </c>
      <c r="K125" s="8"/>
      <c r="L125" s="9"/>
      <c r="M125" s="10"/>
      <c r="O125" s="10"/>
      <c r="P125" s="10"/>
    </row>
    <row r="126" spans="1:16" ht="13.5" thickBot="1" x14ac:dyDescent="0.25">
      <c r="A126" s="77"/>
      <c r="B126" s="78"/>
      <c r="C126" s="108"/>
      <c r="D126" s="108"/>
      <c r="E126" s="108"/>
      <c r="F126" s="144"/>
      <c r="G126" s="145"/>
      <c r="H126" s="146" t="s">
        <v>102</v>
      </c>
      <c r="I126" s="147" t="s">
        <v>54</v>
      </c>
      <c r="J126" s="148">
        <f>SUM(J124:J125)</f>
        <v>0</v>
      </c>
      <c r="K126" s="8"/>
      <c r="L126" s="9"/>
      <c r="M126" s="10"/>
      <c r="O126" s="10"/>
      <c r="P126" s="10"/>
    </row>
    <row r="127" spans="1:16" x14ac:dyDescent="0.2">
      <c r="G127" s="14"/>
      <c r="K127" s="8"/>
      <c r="L127" s="9"/>
      <c r="M127" s="10"/>
      <c r="O127" s="10"/>
      <c r="P127" s="10"/>
    </row>
    <row r="128" spans="1:16" x14ac:dyDescent="0.2">
      <c r="G128" s="14"/>
      <c r="K128" s="8"/>
      <c r="L128" s="9"/>
      <c r="M128" s="10"/>
      <c r="O128" s="10"/>
      <c r="P128" s="10"/>
    </row>
    <row r="129" spans="1:16" x14ac:dyDescent="0.2">
      <c r="A129" s="132"/>
      <c r="G129" s="14"/>
      <c r="K129" s="8"/>
      <c r="L129" s="9"/>
      <c r="M129" s="10"/>
      <c r="O129" s="10"/>
      <c r="P129" s="10"/>
    </row>
    <row r="130" spans="1:16" x14ac:dyDescent="0.2">
      <c r="A130" s="132"/>
      <c r="G130" s="14"/>
      <c r="K130" s="8"/>
      <c r="L130" s="9"/>
      <c r="M130" s="10"/>
      <c r="O130" s="10"/>
      <c r="P130" s="10"/>
    </row>
    <row r="131" spans="1:16" x14ac:dyDescent="0.2">
      <c r="A131" s="132"/>
      <c r="G131" s="14"/>
      <c r="K131" s="8"/>
      <c r="L131" s="9"/>
      <c r="M131" s="10"/>
      <c r="O131" s="10"/>
      <c r="P131" s="10"/>
    </row>
    <row r="132" spans="1:16" x14ac:dyDescent="0.2">
      <c r="A132" s="132"/>
      <c r="G132" s="14"/>
      <c r="K132" s="8"/>
      <c r="L132" s="9"/>
      <c r="M132" s="10"/>
      <c r="O132" s="10"/>
      <c r="P132" s="10"/>
    </row>
    <row r="133" spans="1:16" x14ac:dyDescent="0.2">
      <c r="A133" s="132"/>
      <c r="G133" s="14"/>
      <c r="K133" s="8"/>
      <c r="L133" s="9"/>
      <c r="M133" s="10"/>
      <c r="O133" s="10"/>
      <c r="P133" s="10"/>
    </row>
    <row r="134" spans="1:16" x14ac:dyDescent="0.2">
      <c r="G134" s="14"/>
      <c r="K134" s="8"/>
      <c r="L134" s="9"/>
      <c r="M134" s="10"/>
      <c r="O134" s="10"/>
      <c r="P134" s="10"/>
    </row>
    <row r="135" spans="1:16" x14ac:dyDescent="0.2">
      <c r="G135" s="14"/>
      <c r="K135" s="8"/>
      <c r="L135" s="9"/>
      <c r="M135" s="10"/>
      <c r="O135" s="10"/>
      <c r="P135" s="10"/>
    </row>
    <row r="136" spans="1:16" x14ac:dyDescent="0.2">
      <c r="G136" s="258"/>
      <c r="H136" s="259"/>
      <c r="I136" s="259"/>
      <c r="K136" s="8"/>
      <c r="L136" s="9"/>
      <c r="M136" s="10"/>
      <c r="O136" s="10"/>
      <c r="P136" s="10"/>
    </row>
    <row r="137" spans="1:16" x14ac:dyDescent="0.2">
      <c r="G137" s="258"/>
      <c r="H137" s="259"/>
      <c r="I137" s="259"/>
      <c r="K137" s="8"/>
      <c r="L137" s="9"/>
      <c r="M137" s="10"/>
      <c r="O137" s="10"/>
      <c r="P137" s="10"/>
    </row>
    <row r="138" spans="1:16" ht="15" x14ac:dyDescent="0.25">
      <c r="C138" s="150"/>
      <c r="D138" s="10"/>
      <c r="E138" s="10"/>
      <c r="F138" s="10"/>
      <c r="G138" s="258"/>
      <c r="H138" s="259"/>
      <c r="I138" s="259"/>
      <c r="K138" s="8"/>
      <c r="L138" s="9"/>
      <c r="M138" s="10"/>
      <c r="O138" s="10"/>
      <c r="P138" s="10"/>
    </row>
    <row r="139" spans="1:16" ht="15" x14ac:dyDescent="0.25">
      <c r="C139" s="151"/>
      <c r="D139" s="10"/>
      <c r="E139" s="10"/>
      <c r="F139" s="10"/>
      <c r="G139" s="258"/>
      <c r="H139" s="259"/>
      <c r="I139" s="259"/>
      <c r="K139" s="8"/>
      <c r="L139" s="9"/>
      <c r="M139" s="10"/>
      <c r="O139" s="10"/>
      <c r="P139" s="10"/>
    </row>
    <row r="140" spans="1:16" x14ac:dyDescent="0.2">
      <c r="G140" s="14"/>
      <c r="K140" s="8"/>
      <c r="L140" s="9"/>
      <c r="M140" s="10"/>
      <c r="O140" s="10"/>
      <c r="P140" s="10"/>
    </row>
    <row r="141" spans="1:16" x14ac:dyDescent="0.2">
      <c r="G141" s="14"/>
      <c r="K141" s="8"/>
      <c r="L141" s="9"/>
      <c r="M141" s="10"/>
      <c r="O141" s="10"/>
      <c r="P141" s="10"/>
    </row>
    <row r="142" spans="1:16" x14ac:dyDescent="0.2">
      <c r="G142" s="14"/>
      <c r="K142" s="8"/>
      <c r="L142" s="9"/>
      <c r="M142" s="10"/>
      <c r="O142" s="10"/>
      <c r="P142" s="10"/>
    </row>
    <row r="143" spans="1:16" x14ac:dyDescent="0.2">
      <c r="G143" s="14"/>
      <c r="K143" s="8"/>
      <c r="L143" s="9"/>
      <c r="M143" s="10"/>
      <c r="O143" s="10"/>
      <c r="P143" s="10"/>
    </row>
    <row r="144" spans="1:16" x14ac:dyDescent="0.2">
      <c r="G144" s="14"/>
      <c r="K144" s="8"/>
      <c r="L144" s="9"/>
      <c r="M144" s="10"/>
      <c r="O144" s="10"/>
      <c r="P144" s="10"/>
    </row>
    <row r="145" spans="7:16" x14ac:dyDescent="0.2">
      <c r="G145" s="14"/>
      <c r="K145" s="8"/>
      <c r="L145" s="9"/>
      <c r="M145" s="10"/>
      <c r="O145" s="10"/>
      <c r="P145" s="10"/>
    </row>
    <row r="146" spans="7:16" x14ac:dyDescent="0.2">
      <c r="G146" s="14"/>
      <c r="K146" s="8"/>
      <c r="L146" s="9"/>
      <c r="M146" s="10"/>
      <c r="O146" s="10"/>
      <c r="P146" s="10"/>
    </row>
    <row r="147" spans="7:16" x14ac:dyDescent="0.2">
      <c r="G147" s="14"/>
      <c r="K147" s="8"/>
      <c r="L147" s="9"/>
      <c r="M147" s="10"/>
      <c r="O147" s="10"/>
      <c r="P147" s="10"/>
    </row>
    <row r="148" spans="7:16" x14ac:dyDescent="0.2">
      <c r="G148" s="14"/>
      <c r="K148" s="8"/>
      <c r="L148" s="9"/>
      <c r="M148" s="10"/>
      <c r="O148" s="10"/>
      <c r="P148" s="10"/>
    </row>
    <row r="149" spans="7:16" x14ac:dyDescent="0.2">
      <c r="G149" s="14"/>
      <c r="K149" s="8"/>
      <c r="L149" s="9"/>
      <c r="M149" s="10"/>
      <c r="O149" s="10"/>
      <c r="P149" s="10"/>
    </row>
    <row r="150" spans="7:16" x14ac:dyDescent="0.2">
      <c r="G150" s="14"/>
      <c r="K150" s="8"/>
      <c r="L150" s="9"/>
      <c r="M150" s="10"/>
      <c r="O150" s="10"/>
      <c r="P150" s="10"/>
    </row>
    <row r="151" spans="7:16" x14ac:dyDescent="0.2">
      <c r="G151" s="14"/>
      <c r="K151" s="8"/>
      <c r="L151" s="9"/>
      <c r="M151" s="10"/>
      <c r="O151" s="10"/>
      <c r="P151" s="10"/>
    </row>
    <row r="152" spans="7:16" x14ac:dyDescent="0.2">
      <c r="G152" s="14"/>
      <c r="K152" s="8"/>
      <c r="L152" s="9"/>
      <c r="M152" s="10"/>
      <c r="O152" s="10"/>
      <c r="P152" s="10"/>
    </row>
    <row r="153" spans="7:16" x14ac:dyDescent="0.2">
      <c r="G153" s="14"/>
      <c r="K153" s="8"/>
      <c r="L153" s="9"/>
      <c r="M153" s="10"/>
      <c r="O153" s="10"/>
      <c r="P153" s="10"/>
    </row>
    <row r="154" spans="7:16" x14ac:dyDescent="0.2">
      <c r="G154" s="14"/>
      <c r="K154" s="8"/>
      <c r="L154" s="9"/>
      <c r="M154" s="10"/>
      <c r="O154" s="10"/>
      <c r="P154" s="10"/>
    </row>
    <row r="155" spans="7:16" x14ac:dyDescent="0.2">
      <c r="G155" s="14"/>
      <c r="K155" s="8"/>
      <c r="L155" s="9"/>
      <c r="M155" s="10"/>
      <c r="O155" s="10"/>
      <c r="P155" s="10"/>
    </row>
    <row r="156" spans="7:16" x14ac:dyDescent="0.2">
      <c r="G156" s="14"/>
      <c r="K156" s="8"/>
      <c r="L156" s="9"/>
      <c r="M156" s="10"/>
      <c r="O156" s="10"/>
      <c r="P156" s="10"/>
    </row>
    <row r="157" spans="7:16" x14ac:dyDescent="0.2">
      <c r="G157" s="14"/>
      <c r="K157" s="8"/>
      <c r="L157" s="9"/>
      <c r="M157" s="10"/>
      <c r="O157" s="10"/>
      <c r="P157" s="10"/>
    </row>
    <row r="158" spans="7:16" x14ac:dyDescent="0.2">
      <c r="G158" s="14"/>
      <c r="K158" s="8"/>
      <c r="L158" s="9"/>
      <c r="M158" s="10"/>
      <c r="O158" s="10"/>
      <c r="P158" s="10"/>
    </row>
    <row r="159" spans="7:16" x14ac:dyDescent="0.2">
      <c r="G159" s="14"/>
      <c r="K159" s="8"/>
      <c r="L159" s="9"/>
      <c r="M159" s="10"/>
      <c r="O159" s="10"/>
      <c r="P159" s="10"/>
    </row>
    <row r="160" spans="7:16" x14ac:dyDescent="0.2">
      <c r="G160" s="14"/>
      <c r="K160" s="8"/>
      <c r="L160" s="9"/>
      <c r="M160" s="10"/>
      <c r="O160" s="10"/>
      <c r="P160" s="10"/>
    </row>
    <row r="161" spans="7:16" x14ac:dyDescent="0.2">
      <c r="G161" s="14"/>
      <c r="K161" s="8"/>
      <c r="L161" s="9"/>
      <c r="M161" s="10"/>
      <c r="O161" s="10"/>
      <c r="P161" s="10"/>
    </row>
    <row r="162" spans="7:16" x14ac:dyDescent="0.2">
      <c r="G162" s="14"/>
      <c r="K162" s="8"/>
      <c r="L162" s="9"/>
      <c r="M162" s="10"/>
      <c r="O162" s="10"/>
      <c r="P162" s="10"/>
    </row>
    <row r="163" spans="7:16" x14ac:dyDescent="0.2">
      <c r="G163" s="14"/>
      <c r="K163" s="8"/>
      <c r="L163" s="9"/>
      <c r="M163" s="10"/>
      <c r="O163" s="10"/>
      <c r="P163" s="10"/>
    </row>
    <row r="164" spans="7:16" x14ac:dyDescent="0.2">
      <c r="G164" s="14"/>
      <c r="K164" s="8"/>
      <c r="L164" s="9"/>
      <c r="M164" s="10"/>
      <c r="O164" s="10"/>
      <c r="P164" s="10"/>
    </row>
    <row r="165" spans="7:16" x14ac:dyDescent="0.2">
      <c r="G165" s="14"/>
      <c r="K165" s="8"/>
      <c r="L165" s="9"/>
      <c r="M165" s="10"/>
      <c r="O165" s="10"/>
      <c r="P165" s="10"/>
    </row>
    <row r="166" spans="7:16" x14ac:dyDescent="0.2">
      <c r="G166" s="14"/>
      <c r="K166" s="8"/>
      <c r="L166" s="9"/>
      <c r="M166" s="10"/>
      <c r="O166" s="10"/>
      <c r="P166" s="10"/>
    </row>
    <row r="167" spans="7:16" x14ac:dyDescent="0.2">
      <c r="G167" s="14"/>
      <c r="K167" s="8"/>
      <c r="L167" s="9"/>
      <c r="M167" s="10"/>
      <c r="O167" s="10"/>
      <c r="P167" s="10"/>
    </row>
    <row r="168" spans="7:16" x14ac:dyDescent="0.2">
      <c r="G168" s="14"/>
      <c r="K168" s="8"/>
      <c r="L168" s="9"/>
      <c r="M168" s="10"/>
      <c r="O168" s="10"/>
      <c r="P168" s="10"/>
    </row>
    <row r="169" spans="7:16" x14ac:dyDescent="0.2">
      <c r="G169" s="14"/>
      <c r="K169" s="8"/>
      <c r="L169" s="9"/>
      <c r="M169" s="10"/>
      <c r="O169" s="10"/>
      <c r="P169" s="10"/>
    </row>
    <row r="170" spans="7:16" x14ac:dyDescent="0.2">
      <c r="G170" s="14"/>
      <c r="K170" s="8"/>
      <c r="L170" s="9"/>
      <c r="M170" s="10"/>
      <c r="O170" s="10"/>
      <c r="P170" s="10"/>
    </row>
    <row r="171" spans="7:16" x14ac:dyDescent="0.2">
      <c r="G171" s="14"/>
      <c r="K171" s="8"/>
      <c r="L171" s="9"/>
      <c r="M171" s="10"/>
      <c r="O171" s="10"/>
      <c r="P171" s="10"/>
    </row>
    <row r="172" spans="7:16" x14ac:dyDescent="0.2">
      <c r="G172" s="14"/>
      <c r="K172" s="8"/>
      <c r="L172" s="9"/>
      <c r="M172" s="10"/>
      <c r="O172" s="10"/>
      <c r="P172" s="10"/>
    </row>
    <row r="173" spans="7:16" x14ac:dyDescent="0.2">
      <c r="G173" s="14"/>
      <c r="K173" s="8"/>
      <c r="L173" s="9"/>
      <c r="M173" s="10"/>
      <c r="O173" s="10"/>
      <c r="P173" s="10"/>
    </row>
    <row r="174" spans="7:16" x14ac:dyDescent="0.2">
      <c r="G174" s="14"/>
      <c r="K174" s="8"/>
      <c r="L174" s="9"/>
      <c r="M174" s="10"/>
      <c r="O174" s="10"/>
      <c r="P174" s="10"/>
    </row>
    <row r="175" spans="7:16" x14ac:dyDescent="0.2">
      <c r="G175" s="14"/>
      <c r="K175" s="8"/>
      <c r="L175" s="9"/>
      <c r="M175" s="10"/>
      <c r="O175" s="10"/>
      <c r="P175" s="10"/>
    </row>
    <row r="176" spans="7:16" x14ac:dyDescent="0.2">
      <c r="G176" s="14"/>
      <c r="K176" s="8"/>
      <c r="L176" s="9"/>
      <c r="M176" s="10"/>
      <c r="O176" s="10"/>
      <c r="P176" s="10"/>
    </row>
    <row r="177" spans="7:16" x14ac:dyDescent="0.2">
      <c r="G177" s="14"/>
      <c r="K177" s="8"/>
      <c r="L177" s="9"/>
      <c r="M177" s="10"/>
      <c r="O177" s="10"/>
      <c r="P177" s="10"/>
    </row>
    <row r="178" spans="7:16" x14ac:dyDescent="0.2">
      <c r="G178" s="14"/>
      <c r="K178" s="8"/>
      <c r="L178" s="9"/>
      <c r="M178" s="10"/>
      <c r="O178" s="10"/>
      <c r="P178" s="10"/>
    </row>
    <row r="179" spans="7:16" x14ac:dyDescent="0.2">
      <c r="G179" s="14"/>
      <c r="K179" s="8"/>
      <c r="L179" s="9"/>
      <c r="M179" s="10"/>
      <c r="O179" s="10"/>
      <c r="P179" s="10"/>
    </row>
    <row r="180" spans="7:16" x14ac:dyDescent="0.2">
      <c r="G180" s="14"/>
      <c r="K180" s="8"/>
      <c r="L180" s="9"/>
      <c r="M180" s="10"/>
      <c r="O180" s="10"/>
      <c r="P180" s="10"/>
    </row>
    <row r="181" spans="7:16" x14ac:dyDescent="0.2">
      <c r="G181" s="14"/>
      <c r="K181" s="8"/>
      <c r="L181" s="9"/>
      <c r="M181" s="10"/>
      <c r="O181" s="10"/>
      <c r="P181" s="10"/>
    </row>
    <row r="182" spans="7:16" x14ac:dyDescent="0.2">
      <c r="G182" s="14"/>
      <c r="K182" s="8"/>
      <c r="L182" s="9"/>
      <c r="M182" s="10"/>
      <c r="O182" s="10"/>
      <c r="P182" s="10"/>
    </row>
    <row r="183" spans="7:16" x14ac:dyDescent="0.2">
      <c r="G183" s="14"/>
      <c r="K183" s="8"/>
      <c r="L183" s="9"/>
      <c r="M183" s="10"/>
      <c r="O183" s="10"/>
      <c r="P183" s="10"/>
    </row>
    <row r="184" spans="7:16" x14ac:dyDescent="0.2">
      <c r="G184" s="14"/>
      <c r="K184" s="8"/>
      <c r="L184" s="9"/>
      <c r="M184" s="10"/>
      <c r="O184" s="10"/>
      <c r="P184" s="10"/>
    </row>
    <row r="185" spans="7:16" x14ac:dyDescent="0.2">
      <c r="G185" s="14"/>
      <c r="K185" s="8"/>
      <c r="L185" s="9"/>
      <c r="M185" s="10"/>
      <c r="O185" s="10"/>
      <c r="P185" s="10"/>
    </row>
    <row r="186" spans="7:16" x14ac:dyDescent="0.2">
      <c r="G186" s="14"/>
      <c r="K186" s="8"/>
      <c r="L186" s="9"/>
      <c r="M186" s="10"/>
      <c r="O186" s="10"/>
      <c r="P186" s="10"/>
    </row>
    <row r="187" spans="7:16" x14ac:dyDescent="0.2">
      <c r="G187" s="14"/>
      <c r="K187" s="8"/>
      <c r="L187" s="9"/>
      <c r="M187" s="10"/>
      <c r="O187" s="10"/>
      <c r="P187" s="10"/>
    </row>
    <row r="188" spans="7:16" x14ac:dyDescent="0.2">
      <c r="G188" s="14"/>
      <c r="K188" s="8"/>
      <c r="L188" s="9"/>
      <c r="M188" s="10"/>
      <c r="O188" s="10"/>
      <c r="P188" s="10"/>
    </row>
    <row r="189" spans="7:16" x14ac:dyDescent="0.2">
      <c r="G189" s="14"/>
      <c r="K189" s="8"/>
      <c r="L189" s="9"/>
      <c r="M189" s="10"/>
      <c r="O189" s="10"/>
      <c r="P189" s="10"/>
    </row>
    <row r="190" spans="7:16" x14ac:dyDescent="0.2">
      <c r="G190" s="14"/>
      <c r="K190" s="8"/>
      <c r="L190" s="9"/>
      <c r="M190" s="10"/>
      <c r="O190" s="10"/>
      <c r="P190" s="10"/>
    </row>
    <row r="191" spans="7:16" x14ac:dyDescent="0.2">
      <c r="G191" s="14"/>
      <c r="K191" s="8"/>
      <c r="L191" s="9"/>
      <c r="M191" s="10"/>
      <c r="O191" s="10"/>
      <c r="P191" s="10"/>
    </row>
    <row r="192" spans="7:16" x14ac:dyDescent="0.2">
      <c r="G192" s="14"/>
      <c r="K192" s="8"/>
      <c r="L192" s="9"/>
      <c r="M192" s="10"/>
      <c r="O192" s="10"/>
      <c r="P192" s="10"/>
    </row>
    <row r="193" spans="7:16" x14ac:dyDescent="0.2">
      <c r="G193" s="14"/>
      <c r="K193" s="8"/>
      <c r="L193" s="9"/>
      <c r="M193" s="10"/>
      <c r="O193" s="10"/>
      <c r="P193" s="10"/>
    </row>
    <row r="194" spans="7:16" x14ac:dyDescent="0.2">
      <c r="G194" s="14"/>
      <c r="K194" s="8"/>
      <c r="L194" s="9"/>
      <c r="M194" s="10"/>
      <c r="O194" s="10"/>
      <c r="P194" s="10"/>
    </row>
    <row r="195" spans="7:16" x14ac:dyDescent="0.2">
      <c r="G195" s="14"/>
      <c r="K195" s="8"/>
      <c r="L195" s="9"/>
      <c r="M195" s="10"/>
      <c r="O195" s="10"/>
      <c r="P195" s="10"/>
    </row>
    <row r="196" spans="7:16" x14ac:dyDescent="0.2">
      <c r="G196" s="14"/>
      <c r="K196" s="8"/>
      <c r="L196" s="9"/>
      <c r="M196" s="10"/>
      <c r="O196" s="10"/>
      <c r="P196" s="10"/>
    </row>
    <row r="197" spans="7:16" x14ac:dyDescent="0.2">
      <c r="G197" s="14"/>
      <c r="K197" s="8"/>
      <c r="L197" s="9"/>
      <c r="M197" s="10"/>
      <c r="O197" s="10"/>
      <c r="P197" s="10"/>
    </row>
    <row r="198" spans="7:16" x14ac:dyDescent="0.2">
      <c r="G198" s="14"/>
      <c r="K198" s="8"/>
      <c r="L198" s="9"/>
      <c r="M198" s="10"/>
      <c r="O198" s="10"/>
      <c r="P198" s="10"/>
    </row>
    <row r="199" spans="7:16" x14ac:dyDescent="0.2">
      <c r="G199" s="14"/>
      <c r="K199" s="8"/>
      <c r="L199" s="9"/>
      <c r="M199" s="10"/>
      <c r="O199" s="10"/>
      <c r="P199" s="10"/>
    </row>
    <row r="200" spans="7:16" x14ac:dyDescent="0.2">
      <c r="G200" s="14"/>
      <c r="K200" s="8"/>
      <c r="L200" s="9"/>
      <c r="M200" s="10"/>
      <c r="O200" s="10"/>
      <c r="P200" s="10"/>
    </row>
    <row r="201" spans="7:16" x14ac:dyDescent="0.2">
      <c r="G201" s="14"/>
      <c r="K201" s="8"/>
      <c r="L201" s="9"/>
      <c r="M201" s="10"/>
      <c r="O201" s="10"/>
      <c r="P201" s="10"/>
    </row>
    <row r="202" spans="7:16" x14ac:dyDescent="0.2">
      <c r="G202" s="14"/>
      <c r="K202" s="8"/>
      <c r="L202" s="9"/>
      <c r="M202" s="10"/>
      <c r="O202" s="10"/>
      <c r="P202" s="10"/>
    </row>
    <row r="203" spans="7:16" x14ac:dyDescent="0.2">
      <c r="G203" s="14"/>
      <c r="K203" s="8"/>
      <c r="L203" s="9"/>
      <c r="M203" s="10"/>
      <c r="O203" s="10"/>
      <c r="P203" s="10"/>
    </row>
    <row r="204" spans="7:16" x14ac:dyDescent="0.2">
      <c r="G204" s="14"/>
      <c r="K204" s="8"/>
      <c r="L204" s="9"/>
      <c r="M204" s="10"/>
      <c r="O204" s="10"/>
      <c r="P204" s="10"/>
    </row>
    <row r="205" spans="7:16" x14ac:dyDescent="0.2">
      <c r="G205" s="14"/>
      <c r="K205" s="8"/>
      <c r="L205" s="9"/>
      <c r="M205" s="10"/>
      <c r="O205" s="10"/>
      <c r="P205" s="10"/>
    </row>
    <row r="206" spans="7:16" x14ac:dyDescent="0.2">
      <c r="G206" s="14"/>
      <c r="K206" s="8"/>
      <c r="L206" s="9"/>
      <c r="M206" s="10"/>
      <c r="O206" s="10"/>
      <c r="P206" s="10"/>
    </row>
    <row r="207" spans="7:16" x14ac:dyDescent="0.2">
      <c r="G207" s="14"/>
      <c r="K207" s="8"/>
      <c r="L207" s="9"/>
      <c r="M207" s="10"/>
      <c r="O207" s="10"/>
      <c r="P207" s="10"/>
    </row>
    <row r="208" spans="7:16" x14ac:dyDescent="0.2">
      <c r="G208" s="14"/>
      <c r="K208" s="8"/>
      <c r="L208" s="9"/>
      <c r="M208" s="10"/>
      <c r="O208" s="10"/>
      <c r="P208" s="10"/>
    </row>
    <row r="209" spans="7:16" x14ac:dyDescent="0.2">
      <c r="G209" s="14"/>
      <c r="K209" s="8"/>
      <c r="L209" s="9"/>
      <c r="M209" s="10"/>
      <c r="O209" s="10"/>
      <c r="P209" s="10"/>
    </row>
    <row r="210" spans="7:16" x14ac:dyDescent="0.2">
      <c r="G210" s="14"/>
      <c r="K210" s="8"/>
      <c r="L210" s="9"/>
      <c r="M210" s="10"/>
      <c r="O210" s="10"/>
      <c r="P210" s="10"/>
    </row>
    <row r="211" spans="7:16" x14ac:dyDescent="0.2">
      <c r="G211" s="14"/>
      <c r="K211" s="8"/>
      <c r="L211" s="9"/>
      <c r="M211" s="10"/>
      <c r="O211" s="10"/>
      <c r="P211" s="10"/>
    </row>
    <row r="212" spans="7:16" x14ac:dyDescent="0.2">
      <c r="G212" s="14"/>
      <c r="K212" s="8"/>
      <c r="L212" s="9"/>
      <c r="M212" s="10"/>
      <c r="O212" s="10"/>
      <c r="P212" s="10"/>
    </row>
    <row r="213" spans="7:16" x14ac:dyDescent="0.2">
      <c r="G213" s="14"/>
      <c r="K213" s="8"/>
      <c r="L213" s="9"/>
      <c r="M213" s="10"/>
      <c r="O213" s="10"/>
      <c r="P213" s="10"/>
    </row>
  </sheetData>
  <mergeCells count="15">
    <mergeCell ref="G138:I138"/>
    <mergeCell ref="G139:I139"/>
    <mergeCell ref="G136:I136"/>
    <mergeCell ref="G137:I137"/>
    <mergeCell ref="C64:F64"/>
    <mergeCell ref="C72:F72"/>
    <mergeCell ref="C71:F71"/>
    <mergeCell ref="C70:F70"/>
    <mergeCell ref="C69:F69"/>
    <mergeCell ref="D1:E1"/>
    <mergeCell ref="A2:J2"/>
    <mergeCell ref="C10:F10"/>
    <mergeCell ref="C68:F68"/>
    <mergeCell ref="C67:F67"/>
    <mergeCell ref="C65:F65"/>
  </mergeCells>
  <printOptions gridLines="1"/>
  <pageMargins left="0.23622047244094491" right="0.23622047244094491" top="0.74803149606299213" bottom="0.74803149606299213" header="0.31496062992125984" footer="0.31496062992125984"/>
  <pageSetup paperSize="8" fitToHeight="2" orientation="portrait" r:id="rId1"/>
  <rowBreaks count="1" manualBreakCount="1">
    <brk id="6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2025-10-30T21:29:16Z</cp:lastPrinted>
  <dcterms:created xsi:type="dcterms:W3CDTF">2007-10-05T06:35:55Z</dcterms:created>
  <dcterms:modified xsi:type="dcterms:W3CDTF">2025-10-30T21:29:43Z</dcterms:modified>
</cp:coreProperties>
</file>