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odávky\CZ\Muzeum Sokolov\Revitalizace areálu Sokolovského zámku - vitríny a nábytek\Zadávací dokumentace\"/>
    </mc:Choice>
  </mc:AlternateContent>
  <xr:revisionPtr revIDLastSave="0" documentId="13_ncr:1_{C1F2C19E-D537-4BC6-ACFA-4FBE33A25F7D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Úvodní pokyny" sheetId="1" r:id="rId1"/>
    <sheet name="Souhrn" sheetId="5" r:id="rId2"/>
    <sheet name="D+M vitríny" sheetId="2" r:id="rId3"/>
    <sheet name="D+M nábytek na míru" sheetId="3" r:id="rId4"/>
    <sheet name="D+M ostatní nábytek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2" l="1"/>
  <c r="I63" i="2"/>
  <c r="I161" i="6" l="1"/>
  <c r="J161" i="6"/>
  <c r="I110" i="6"/>
  <c r="J110" i="6"/>
  <c r="I123" i="6"/>
  <c r="I136" i="6"/>
  <c r="J136" i="6"/>
  <c r="I148" i="6"/>
  <c r="J148" i="6" s="1"/>
  <c r="I93" i="6"/>
  <c r="J93" i="6"/>
  <c r="I76" i="6"/>
  <c r="J76" i="6" s="1"/>
  <c r="I57" i="6"/>
  <c r="J57" i="6" s="1"/>
  <c r="I45" i="6"/>
  <c r="J45" i="6" s="1"/>
  <c r="I30" i="6"/>
  <c r="J30" i="6" s="1"/>
  <c r="I21" i="6"/>
  <c r="J21" i="6" s="1"/>
  <c r="I4" i="6"/>
  <c r="J4" i="6" s="1"/>
  <c r="J123" i="6" l="1"/>
  <c r="J175" i="6" s="1"/>
  <c r="C7" i="5" s="1"/>
  <c r="I175" i="6"/>
  <c r="B7" i="5" s="1"/>
  <c r="I42" i="2" l="1"/>
  <c r="I24" i="2"/>
  <c r="J24" i="2" s="1"/>
  <c r="I4" i="2"/>
  <c r="J4" i="2" s="1"/>
  <c r="I20" i="3"/>
  <c r="J20" i="3" s="1"/>
  <c r="I4" i="3"/>
  <c r="J4" i="3" l="1"/>
  <c r="J36" i="3" s="1"/>
  <c r="C6" i="5" s="1"/>
  <c r="I36" i="3"/>
  <c r="B6" i="5" s="1"/>
  <c r="B5" i="5"/>
  <c r="J42" i="2"/>
  <c r="C5" i="5" s="1"/>
  <c r="B9" i="5" l="1"/>
  <c r="C9" i="5" l="1"/>
</calcChain>
</file>

<file path=xl/sharedStrings.xml><?xml version="1.0" encoding="utf-8"?>
<sst xmlns="http://schemas.openxmlformats.org/spreadsheetml/2006/main" count="261" uniqueCount="212">
  <si>
    <t>Označení</t>
  </si>
  <si>
    <t>Popis</t>
  </si>
  <si>
    <t>Množství</t>
  </si>
  <si>
    <t>Poznámka</t>
  </si>
  <si>
    <t>MB.E / 01</t>
  </si>
  <si>
    <t>Místnost</t>
  </si>
  <si>
    <t>Prosklený pult se zásuvkami</t>
  </si>
  <si>
    <t>rozměry</t>
  </si>
  <si>
    <t>— prosklený nástavec uzamykatelný (v zámky),</t>
  </si>
  <si>
    <t>opatřena pov. úpravou (komaxit — stříbtrná — RAL 7035)</t>
  </si>
  <si>
    <t>Nábytek je nutné přikotvit k nosným prvkům</t>
  </si>
  <si>
    <t>(stěna, podlaha) proti překlopení pomocí kotvících lišt.</t>
  </si>
  <si>
    <t>Schéma, rozměry</t>
  </si>
  <si>
    <t>MB.E / 02</t>
  </si>
  <si>
    <t>Prosklená vitrína závěsná, usazena na podezdívce</t>
  </si>
  <si>
    <t>— zadní stěna, dno a víko zrcadlo čiré</t>
  </si>
  <si>
    <t>LTD tl.min. 25mm</t>
  </si>
  <si>
    <t>— pojezdový systém, matný nikl, otvíravé dveře</t>
  </si>
  <si>
    <t>— Uzamykání bezpečnostními zámky</t>
  </si>
  <si>
    <t>— Integrované osvětlení LED diodami</t>
  </si>
  <si>
    <t>MB.E / 03</t>
  </si>
  <si>
    <t>MB.E / 04</t>
  </si>
  <si>
    <t>— integrovaný panel na logo</t>
  </si>
  <si>
    <t>Jednokřídlá vitrína magnetická M40</t>
  </si>
  <si>
    <t>— magnetická ultra tenká vitrína</t>
  </si>
  <si>
    <t>— křídlové otevírání do strany</t>
  </si>
  <si>
    <t>— Celohliníkový rám</t>
  </si>
  <si>
    <t>— Umístění na zeď</t>
  </si>
  <si>
    <t>— Možnost bočního otevírání</t>
  </si>
  <si>
    <t>— Magnetické pozadí s úpravou proti poškrábání</t>
  </si>
  <si>
    <t>— Permanentní ventilace proti zamlžování</t>
  </si>
  <si>
    <t>— svařované</t>
  </si>
  <si>
    <t>výška (police) min. 30 mm</t>
  </si>
  <si>
    <t>MB.S / 15</t>
  </si>
  <si>
    <t>se zadní a bočními deskami</t>
  </si>
  <si>
    <t>— lakovaná kovová podnož — stříbrná — RAL 7035</t>
  </si>
  <si>
    <t>MB.S / 16</t>
  </si>
  <si>
    <t>3 zásuvky, na kolečkách (kolečka pro tvrdý povrch)</t>
  </si>
  <si>
    <t>LTD tl.min. 18mm</t>
  </si>
  <si>
    <t>odstín tmavě hnědý</t>
  </si>
  <si>
    <t>MB.S / 17</t>
  </si>
  <si>
    <t>Koš na tříděný odpad</t>
  </si>
  <si>
    <t>— materiál: pouzdro z nerezové oceli + vnitřní nádoby,</t>
  </si>
  <si>
    <t>základna i víka z polypropylenu (PP)</t>
  </si>
  <si>
    <t>— barevné označení pro snadné třídění</t>
  </si>
  <si>
    <t>MB.S / 19</t>
  </si>
  <si>
    <t>— Deska: masiv tl.min. 20mm, rovná hrana</t>
  </si>
  <si>
    <t>— nosnost min. 100 kg</t>
  </si>
  <si>
    <t>MB.M / 03</t>
  </si>
  <si>
    <t>MB.C / 02</t>
  </si>
  <si>
    <t>plastový sedák a opěrák</t>
  </si>
  <si>
    <t>MB.C / 03</t>
  </si>
  <si>
    <t>MB.C / 07</t>
  </si>
  <si>
    <t>— dveře plné</t>
  </si>
  <si>
    <t>2 křídlové</t>
  </si>
  <si>
    <t>6 polic (2 pevné ztužující , 4 nastavitelné)</t>
  </si>
  <si>
    <t>úchyty pro dveře</t>
  </si>
  <si>
    <t>MB.C / 10     MB.C / 11</t>
  </si>
  <si>
    <t>— věšáčky kovové (možno ve 2 řadách)</t>
  </si>
  <si>
    <t>MB.C / 12</t>
  </si>
  <si>
    <t>Mobilní oboustranná bílá popisovací</t>
  </si>
  <si>
    <t>bílý lakovaný povrch pro popis za</t>
  </si>
  <si>
    <t>sucha stiratelnými popisovači z obou stran tabule</t>
  </si>
  <si>
    <t>vertikální otáčení</t>
  </si>
  <si>
    <t>poznámek pomocí magnetů</t>
  </si>
  <si>
    <t>odkládací police</t>
  </si>
  <si>
    <t>— hrany — ABS páska (hrana) tl.min. 1 mm — lepené</t>
  </si>
  <si>
    <t>sklo čiré o síle min. 5 mm — opatřené bezpečnostní folií</t>
  </si>
  <si>
    <t>tabule magnetická 1880x2145x536 mm +/-50 mm</t>
  </si>
  <si>
    <t>samotná tabule 1800x1200 mm +/-50 mm</t>
  </si>
  <si>
    <t>Cena celkem
v Kč bez DPH</t>
  </si>
  <si>
    <t>Jedn. cena
v Kč bez DPH</t>
  </si>
  <si>
    <t>Cena celkem
v Kč včetně DPH</t>
  </si>
  <si>
    <t>Projekt: Revitalizace areálu Sokolovského zámku</t>
  </si>
  <si>
    <t>Pokyny a podmínky pro všechny části veřejné zakázky:</t>
  </si>
  <si>
    <t xml:space="preserve">Nabídková cena obsahuje veškeré náklady na výrobu (včetně pořízení všech potřebných materiálů, polotovarů, výrobků) nebo pořízení, případné zaměření, dopravu a montáž včetně všech montážních prvků na určené místo dle zadání a zprovoznění výrobku.  </t>
  </si>
  <si>
    <t>Celková cena za část vitríny</t>
  </si>
  <si>
    <t>Revitalizace areálu Sokolovského zámku - část vitríny</t>
  </si>
  <si>
    <t>Část vitríny</t>
  </si>
  <si>
    <t>Část</t>
  </si>
  <si>
    <t>nabídková cena celkem bez DPH</t>
  </si>
  <si>
    <t>nabídková cena celkem vč. DPH</t>
  </si>
  <si>
    <t>Celková nabídková cena (pokud jsou nabízeny všechny části veřejné zakázky)</t>
  </si>
  <si>
    <t>Rekapitulace nabídky</t>
  </si>
  <si>
    <t>Všechny výrobky budou dodávány do 1. nadzemního podlaží. Okna jsou opatřena mřížemi, jedinou přístupovou cestou jsou tak dvoje vchodové dveře o rozměrech 1.000 x 2.550 mm a 950 x 1.800 mm.</t>
  </si>
  <si>
    <t>— 3 odjímatelné vnitřní nádoby</t>
  </si>
  <si>
    <t>— univerzální klíče pro všechny dodávané vitríny</t>
  </si>
  <si>
    <t>— chromovaný spojovací materiál z ušlechtilé oceli</t>
  </si>
  <si>
    <t>Zámek pro horní zásuvku, příp. centrální uzamykání</t>
  </si>
  <si>
    <t>— konstrukce z oválných ocelových trubek, povrch. úprava</t>
  </si>
  <si>
    <t>— ochrana před letícími střepy při vandalismu, zpevněné</t>
  </si>
  <si>
    <t>prosklené plochy omezujíci možnosti násilného vniknutí.</t>
  </si>
  <si>
    <t>— tl. desky min. 18 mm</t>
  </si>
  <si>
    <t>magnetický povrch umožňující přichycení</t>
  </si>
  <si>
    <t>kolečka vybavená brzdami</t>
  </si>
  <si>
    <r>
      <t>— celková délka cca 4,3 m</t>
    </r>
    <r>
      <rPr>
        <sz val="11"/>
        <rFont val="Calibri"/>
        <family val="2"/>
        <charset val="238"/>
        <scheme val="minor"/>
      </rPr>
      <t>, výška cca 1,35 m</t>
    </r>
  </si>
  <si>
    <r>
      <t xml:space="preserve">— hrany — ABS </t>
    </r>
    <r>
      <rPr>
        <sz val="11"/>
        <rFont val="Calibri"/>
        <family val="2"/>
        <charset val="238"/>
        <scheme val="minor"/>
      </rPr>
      <t xml:space="preserve">páska (hrana) tl.min. 1 mm </t>
    </r>
    <r>
      <rPr>
        <sz val="11"/>
        <color theme="1"/>
        <rFont val="Calibri"/>
        <family val="2"/>
        <charset val="238"/>
        <scheme val="minor"/>
      </rPr>
      <t>— lepené</t>
    </r>
  </si>
  <si>
    <t>opatřena pov. úpravou (komaxit — stříbrná — RAL 7035)</t>
  </si>
  <si>
    <t>Věšáková stěna dřevěná z LTD desky pro 30 míst</t>
  </si>
  <si>
    <t>— celková délka cca 4,3 m</t>
  </si>
  <si>
    <t>— rozměry cca 850x350x1200mm</t>
  </si>
  <si>
    <t>— umístění na stávající podezdívku v. cca 880mm</t>
  </si>
  <si>
    <t>— dodávka bude obsahovat jen police z jedné strany, ale stojan bude umožňovat doplnění o další police z druhé strany</t>
  </si>
  <si>
    <t>I.42 a I.54</t>
  </si>
  <si>
    <t>MB.E / 05, MB.C / 09</t>
  </si>
  <si>
    <t>MB.S / 18
MB.M / 05
MB.C / 05</t>
  </si>
  <si>
    <t>I.48
I.50
I.52</t>
  </si>
  <si>
    <t>Pracovní kulatý stůl průměr 1200 mm (+/-10 mm)</t>
  </si>
  <si>
    <t>— Výška 750mm +/-10 mm</t>
  </si>
  <si>
    <t>— průměr podnože 520mm (+/-10 mm), výška podnože 750mm (+/-10 mm)</t>
  </si>
  <si>
    <t>MB.S / 20
MB.M / 04</t>
  </si>
  <si>
    <t>Technické parametry nabízeného plnění</t>
  </si>
  <si>
    <t xml:space="preserve">— podstava 1000x500x900mm (+/- 50 mm) </t>
  </si>
  <si>
    <t>— prosklený nástavec 1200x600x325mm (+/- 50 mm)</t>
  </si>
  <si>
    <t>— podstava — ocelová jeklová podnož v.80mm (+/- 10 mm)</t>
  </si>
  <si>
    <t xml:space="preserve">folií, ochrana před letícími střepy, zpevněné prosklené </t>
  </si>
  <si>
    <t>— Vnější hloubka max. 40mm</t>
  </si>
  <si>
    <t>— volně stojící velký stojan</t>
  </si>
  <si>
    <t>plech o síle min. 1 mm.</t>
  </si>
  <si>
    <t>Kancelářský stůl 800x1400x740mm (+/- 50 mm)</t>
  </si>
  <si>
    <t>průchodka pro kabely kruhového průřezu s plastovým</t>
  </si>
  <si>
    <t>zakrytím</t>
  </si>
  <si>
    <t>— hrany — ABS páska (hrana) tl.min. 2mm — lepené</t>
  </si>
  <si>
    <t>Kontejner 440x550x560mm (+/-50 mm)</t>
  </si>
  <si>
    <t>— hrany — ABS páska (hrana) tl. min. 2mm — lepené</t>
  </si>
  <si>
    <t>Ergonomické úchyty</t>
  </si>
  <si>
    <t>kancelářská židle s látkovým čalouněním sedáku</t>
  </si>
  <si>
    <t>min. 45l (15l x 3)</t>
  </si>
  <si>
    <t>— šířka sedadla min. 460mm</t>
  </si>
  <si>
    <t>— hloubka sedadla min. 400mm</t>
  </si>
  <si>
    <t>Jednací židle barva červená</t>
  </si>
  <si>
    <t>černý ocelový rám profil ovál</t>
  </si>
  <si>
    <t>plastový sedák a opěrák (100% polyester)</t>
  </si>
  <si>
    <t>stohovatelná</t>
  </si>
  <si>
    <t>nosnost min. 100 kg</t>
  </si>
  <si>
    <t>— výška sedáku min. 460mm</t>
  </si>
  <si>
    <t>Jednací židle barva modrá</t>
  </si>
  <si>
    <t>zasedací stůl 1800x800x760mm (+/-20mm)</t>
  </si>
  <si>
    <t>— Průchodka pro kabely</t>
  </si>
  <si>
    <t>Policová skříň uzamykatelná cca 900x400x2175mm</t>
  </si>
  <si>
    <t>podstava — ocelová jeklová podnož v. 80mm +/-5 mm</t>
  </si>
  <si>
    <t>LTD tl.min. 25mm, záda LTD tl.min. 8mm</t>
  </si>
  <si>
    <t>— tl. stojny, spodní desky a zad min. 18 mm</t>
  </si>
  <si>
    <t>— tl. horní desky min. 25 mm</t>
  </si>
  <si>
    <t>Pokud jsou v půdorysech vyznačeny položky mobiláře, které nejsou uvedeny v tomto přehledu pro ocenění, nejsou tyto položky předmětem plnění žádné z částí této veřejné zakázky.</t>
  </si>
  <si>
    <t>Část nábytek na míru</t>
  </si>
  <si>
    <t>Celková cena za část nábytek na míru</t>
  </si>
  <si>
    <t>Revitalizace areálu Sokolovského zámku - část nábytek na míru</t>
  </si>
  <si>
    <t>LTD tl.min. 24mm</t>
  </si>
  <si>
    <t>Před výrobou, pokud jsou vyráběny výrobky na míru, je nutné zaměřit přesné rozměry na místě.</t>
  </si>
  <si>
    <t>U položek, u kterých je uveden požadavek na dodání produktového listu, je nutné s nabídkou předložit také informační list nabízeného výrobku, ze kterého bude patrné, že jsou splněny všechny požadavky zadavatele. Pokud bude výrobek vyráběn přímo na míru v rámci této veřejné zakázky a produktový list tedy k takovému výrobku neexistuje, dodá účastník čestné prohlášení o splnění všech zadavatelem požadovaných parametrů.</t>
  </si>
  <si>
    <t xml:space="preserve">Část ostatní nábytek </t>
  </si>
  <si>
    <t xml:space="preserve">Revitalizace areálu Sokolovského zámku - část ostatní nábytek </t>
  </si>
  <si>
    <t xml:space="preserve">LTD tl.min. 23mm </t>
  </si>
  <si>
    <t>— záda LTD tl. min. 8mm,</t>
  </si>
  <si>
    <t>— bílý odstín</t>
  </si>
  <si>
    <t>— 2 ks sešroubované k sobě</t>
  </si>
  <si>
    <t>Před výrobou / dodáním zaměřit přesné rozměry na místě.</t>
  </si>
  <si>
    <t>Přístup z boků, transparentní sklo, opatřené bezpečnostní</t>
  </si>
  <si>
    <t>plochy omezující možnosti násilného vniktnutí, tl. skla min. 5 mm.</t>
  </si>
  <si>
    <t>Nábytek je nutné přikotvit k nosným prvkům (stěna, podlaha) proti překlopení pomocí kotvících lišt.</t>
  </si>
  <si>
    <t>Úchyty pro skleněné dveře</t>
  </si>
  <si>
    <r>
      <rPr>
        <u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</si>
  <si>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— </t>
    </r>
    <r>
      <rPr>
        <u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>:</t>
    </r>
  </si>
  <si>
    <t>— spodní sokl a vrchní díl v.150mm (+/-20 mm), kazetový</t>
  </si>
  <si>
    <t>— Povrchová úprava vysokovrstvým ELOXEM</t>
  </si>
  <si>
    <t>— Voděodolné provedení</t>
  </si>
  <si>
    <t>— Výplň ze skla tl.min. 4mm; opatření bezpečnostní folií</t>
  </si>
  <si>
    <t>— ochrana před letícími střepy při vandalismu, zpevněné prosklené plochy omezujíci možnosti násilného vniknutí.</t>
  </si>
  <si>
    <t>— rozměry 1300x940mm (+/-50 mm)</t>
  </si>
  <si>
    <t>— umístění do rohu místnosti</t>
  </si>
  <si>
    <t>nutno zaměřit jednotlivé části sestavy na místě před výrobou</t>
  </si>
  <si>
    <t>— odstín tmavě hnědý</t>
  </si>
  <si>
    <t>Lavice pro uložení bot dř. z LTD desek cca 300x300 mm</t>
  </si>
  <si>
    <t>Pevné spojení desek (např. vrty a dřevěné kolíky)</t>
  </si>
  <si>
    <t>Veřejná zakázka: Revitalizace areálu Sokolovského zámku - vitríny a nábytek</t>
  </si>
  <si>
    <t>Výrobce a typ / název nabízeného výrobku (v případě výrobku na míru, uvede účastník "výrobek na zakázku")</t>
  </si>
  <si>
    <t>produktový list / prohlášení o splnění požadavků
(účastník doplní v souladu s úvodními pokyny)</t>
  </si>
  <si>
    <t>Velký stojan na letáky 740x450x1840mm (+/- 50 mm)</t>
  </si>
  <si>
    <t>— hliníkový u s elipsovým profilem</t>
  </si>
  <si>
    <t>— rozměry 500x300mm (+/- 20 mm)</t>
  </si>
  <si>
    <t>Nerez police nástěnná (pro gastro provozy)</t>
  </si>
  <si>
    <t>Upevnění ke zdi bočními konzolami</t>
  </si>
  <si>
    <t>—přizpůsobitelný sklon opěráku podle sklonu sedáku</t>
  </si>
  <si>
    <t>—synchronní mechanika s ergonomickými vlastnostmi</t>
  </si>
  <si>
    <t xml:space="preserve">— Úhlově a výškově nastavitelná hlavová 3D opěrka </t>
  </si>
  <si>
    <t xml:space="preserve">— Výškově nastavitelná bederní opěrka </t>
  </si>
  <si>
    <t>— 3D područky s nastavením výšky, hloubky i rotace</t>
  </si>
  <si>
    <t>— Kolečka pro tvrdé podlahy (např. plovoucí podlahy, dlažba, beton atd.)</t>
  </si>
  <si>
    <t xml:space="preserve">— sedák se šířkou min. 49 cm a hloubkou min. 50 cm, opěrák s výškou min. 55 cm </t>
  </si>
  <si>
    <t>— Hliníkový kříž</t>
  </si>
  <si>
    <t>— nosnost min. 120 kg</t>
  </si>
  <si>
    <r>
      <rPr>
        <u/>
        <sz val="11"/>
        <color theme="1"/>
        <rFont val="Calibri"/>
        <family val="2"/>
        <charset val="238"/>
        <scheme val="minor"/>
      </rPr>
      <t>Doplňky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</si>
  <si>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— </t>
    </r>
    <r>
      <rPr>
        <u/>
        <sz val="11"/>
        <color theme="1"/>
        <rFont val="Calibri"/>
        <family val="2"/>
        <charset val="238"/>
        <scheme val="minor"/>
      </rPr>
      <t>objem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</si>
  <si>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— </t>
    </r>
    <r>
      <rPr>
        <u/>
        <sz val="11"/>
        <color theme="1"/>
        <rFont val="Calibri"/>
        <family val="2"/>
        <charset val="238"/>
        <scheme val="minor"/>
      </rPr>
      <t>barva</t>
    </r>
    <r>
      <rPr>
        <sz val="11"/>
        <color theme="1"/>
        <rFont val="Calibri"/>
        <family val="2"/>
        <charset val="238"/>
        <scheme val="minor"/>
      </rPr>
      <t>:</t>
    </r>
  </si>
  <si>
    <t>stříbrná nebo černá</t>
  </si>
  <si>
    <t>— otevírání / zavírání víka nášlapným systémem</t>
  </si>
  <si>
    <r>
      <rPr>
        <u/>
        <sz val="11"/>
        <color theme="1"/>
        <rFont val="Calibri"/>
        <family val="2"/>
        <charset val="238"/>
        <scheme val="minor"/>
      </rPr>
      <t>materiál desek</t>
    </r>
    <r>
      <rPr>
        <sz val="11"/>
        <color theme="1"/>
        <rFont val="Calibri"/>
        <family val="2"/>
        <charset val="238"/>
        <scheme val="minor"/>
      </rPr>
      <t>:</t>
    </r>
  </si>
  <si>
    <t>Samodorazové panty, samodojížděcí lišty pro zásuvky</t>
  </si>
  <si>
    <t>Odstín tmavě hnědý</t>
  </si>
  <si>
    <t xml:space="preserve">Celková cena za část ostatní nábytek </t>
  </si>
  <si>
    <t xml:space="preserve">pochromováním, nohy opatřeny černými plastovými </t>
  </si>
  <si>
    <t>koncovkami plastové díly z černého elastického plastu)</t>
  </si>
  <si>
    <t>— sedák i opěrák čalouněný (100% polyester), gramáž min. 280 g/m2</t>
  </si>
  <si>
    <t>—  plastové díly z černého elastického plastu)</t>
  </si>
  <si>
    <t>— celková výška min. 750mm</t>
  </si>
  <si>
    <t>— možnost stoly vzájemně spojovat a kombinovat do větších celků.</t>
  </si>
  <si>
    <t>Konferenční žídle barva oranžová</t>
  </si>
  <si>
    <t>— stohovatelná</t>
  </si>
  <si>
    <t>na kolečkách pro snadné přesouvání</t>
  </si>
  <si>
    <t>pevný hliníkový rám</t>
  </si>
  <si>
    <t>- police pro úklidové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</si>
</sst>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1" xfId="0" applyFill="1" applyBorder="1"/>
    <xf numFmtId="17" fontId="0" fillId="0" borderId="11" xfId="0" applyNumberFormat="1" applyBorder="1"/>
    <xf numFmtId="49" fontId="0" fillId="0" borderId="11" xfId="0" applyNumberFormat="1" applyBorder="1"/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/>
    <xf numFmtId="164" fontId="2" fillId="0" borderId="1" xfId="0" applyNumberFormat="1" applyFont="1" applyBorder="1"/>
    <xf numFmtId="164" fontId="2" fillId="0" borderId="13" xfId="0" applyNumberFormat="1" applyFont="1" applyBorder="1" applyAlignment="1"/>
    <xf numFmtId="0" fontId="0" fillId="0" borderId="1" xfId="0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vertical="center"/>
    </xf>
    <xf numFmtId="0" fontId="3" fillId="0" borderId="11" xfId="0" applyFont="1" applyBorder="1"/>
    <xf numFmtId="0" fontId="0" fillId="0" borderId="11" xfId="0" applyBorder="1" applyAlignment="1">
      <alignment wrapText="1"/>
    </xf>
    <xf numFmtId="0" fontId="0" fillId="0" borderId="0" xfId="0" applyAlignment="1">
      <alignment horizontal="left" vertical="center"/>
    </xf>
    <xf numFmtId="49" fontId="0" fillId="0" borderId="0" xfId="0" applyNumberFormat="1" applyBorder="1"/>
    <xf numFmtId="0" fontId="0" fillId="0" borderId="9" xfId="0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/>
    <xf numFmtId="0" fontId="0" fillId="0" borderId="4" xfId="0" applyFill="1" applyBorder="1"/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2" xfId="0" applyFill="1" applyBorder="1"/>
    <xf numFmtId="0" fontId="0" fillId="0" borderId="11" xfId="0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Fill="1" applyBorder="1" applyAlignment="1">
      <alignment wrapText="1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1" xfId="0" applyBorder="1" applyAlignment="1"/>
    <xf numFmtId="17" fontId="0" fillId="0" borderId="10" xfId="0" applyNumberForma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119343</xdr:colOff>
      <xdr:row>3</xdr:row>
      <xdr:rowOff>142876</xdr:rowOff>
    </xdr:from>
    <xdr:to>
      <xdr:col>2</xdr:col>
      <xdr:colOff>1710017</xdr:colOff>
      <xdr:row>21</xdr:row>
      <xdr:rowOff>30060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461" y="1162611"/>
          <a:ext cx="3215527" cy="331618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85727</xdr:colOff>
      <xdr:row>23</xdr:row>
      <xdr:rowOff>142876</xdr:rowOff>
    </xdr:from>
    <xdr:to>
      <xdr:col>2</xdr:col>
      <xdr:colOff>1581151</xdr:colOff>
      <xdr:row>39</xdr:row>
      <xdr:rowOff>138704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7" y="4591051"/>
          <a:ext cx="3114674" cy="326794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</xdr:row>
      <xdr:rowOff>66675</xdr:rowOff>
    </xdr:from>
    <xdr:to>
      <xdr:col>2</xdr:col>
      <xdr:colOff>1581150</xdr:colOff>
      <xdr:row>58</xdr:row>
      <xdr:rowOff>64344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5" y="7943850"/>
          <a:ext cx="3114675" cy="3236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36419</xdr:colOff>
      <xdr:row>3</xdr:row>
      <xdr:rowOff>146237</xdr:rowOff>
    </xdr:from>
    <xdr:to>
      <xdr:col>2</xdr:col>
      <xdr:colOff>1530733</xdr:colOff>
      <xdr:row>18</xdr:row>
      <xdr:rowOff>151952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360" y="31959737"/>
          <a:ext cx="3242432" cy="2863215"/>
        </a:xfrm>
        <a:prstGeom prst="rect">
          <a:avLst/>
        </a:prstGeom>
      </xdr:spPr>
    </xdr:pic>
    <xdr:clientData/>
  </xdr:twoCellAnchor>
  <xdr:twoCellAnchor editAs="oneCell">
    <xdr:from>
      <xdr:col>1</xdr:col>
      <xdr:colOff>138953</xdr:colOff>
      <xdr:row>19</xdr:row>
      <xdr:rowOff>116316</xdr:rowOff>
    </xdr:from>
    <xdr:to>
      <xdr:col>2</xdr:col>
      <xdr:colOff>1430542</xdr:colOff>
      <xdr:row>33</xdr:row>
      <xdr:rowOff>128920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8894" y="51741816"/>
          <a:ext cx="3043517" cy="27113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726703</xdr:colOff>
      <xdr:row>3</xdr:row>
      <xdr:rowOff>138392</xdr:rowOff>
    </xdr:from>
    <xdr:to>
      <xdr:col>2</xdr:col>
      <xdr:colOff>762000</xdr:colOff>
      <xdr:row>19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3400CC2-B7B3-4DD8-ADBA-C1247DBD9E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5637"/>
        <a:stretch/>
      </xdr:blipFill>
      <xdr:spPr>
        <a:xfrm>
          <a:off x="1374403" y="1281392"/>
          <a:ext cx="1778372" cy="3414433"/>
        </a:xfrm>
        <a:prstGeom prst="rect">
          <a:avLst/>
        </a:prstGeom>
      </xdr:spPr>
    </xdr:pic>
    <xdr:clientData/>
  </xdr:twoCellAnchor>
  <xdr:twoCellAnchor editAs="oneCell">
    <xdr:from>
      <xdr:col>1</xdr:col>
      <xdr:colOff>80794</xdr:colOff>
      <xdr:row>57</xdr:row>
      <xdr:rowOff>8852</xdr:rowOff>
    </xdr:from>
    <xdr:to>
      <xdr:col>2</xdr:col>
      <xdr:colOff>1445558</xdr:colOff>
      <xdr:row>73</xdr:row>
      <xdr:rowOff>44522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C385BC8-854E-4259-94F2-F805DD9CD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494" y="1342352"/>
          <a:ext cx="3107839" cy="308367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78</xdr:row>
      <xdr:rowOff>0</xdr:rowOff>
    </xdr:from>
    <xdr:to>
      <xdr:col>2</xdr:col>
      <xdr:colOff>1479177</xdr:colOff>
      <xdr:row>90</xdr:row>
      <xdr:rowOff>164195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239869C-BA7F-450D-B58E-F4F6494F4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1" y="5334000"/>
          <a:ext cx="3165101" cy="2450195"/>
        </a:xfrm>
        <a:prstGeom prst="rect">
          <a:avLst/>
        </a:prstGeom>
      </xdr:spPr>
    </xdr:pic>
    <xdr:clientData/>
  </xdr:twoCellAnchor>
  <xdr:oneCellAnchor>
    <xdr:from>
      <xdr:col>1</xdr:col>
      <xdr:colOff>76985</xdr:colOff>
      <xdr:row>92</xdr:row>
      <xdr:rowOff>127747</xdr:rowOff>
    </xdr:from>
    <xdr:ext cx="3176531" cy="3050729"/>
    <xdr:pic>
      <xdr:nvPicPr>
        <xdr:cNvPr id="5" name="Obrázek 4">
          <a:extLst>
            <a:ext uri="{FF2B5EF4-FFF2-40B4-BE49-F238E27FC236}">
              <a16:creationId xmlns:a16="http://schemas.microsoft.com/office/drawing/2014/main" id="{262CAC52-8CC3-40D9-A2C9-F2A9137F4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4685" y="1270747"/>
          <a:ext cx="3176531" cy="3050729"/>
        </a:xfrm>
        <a:prstGeom prst="rect">
          <a:avLst/>
        </a:prstGeom>
      </xdr:spPr>
    </xdr:pic>
    <xdr:clientData/>
  </xdr:oneCellAnchor>
  <xdr:oneCellAnchor>
    <xdr:from>
      <xdr:col>1</xdr:col>
      <xdr:colOff>113179</xdr:colOff>
      <xdr:row>122</xdr:row>
      <xdr:rowOff>83820</xdr:rowOff>
    </xdr:from>
    <xdr:ext cx="3093608" cy="2170750"/>
    <xdr:pic>
      <xdr:nvPicPr>
        <xdr:cNvPr id="6" name="Obrázek 5">
          <a:extLst>
            <a:ext uri="{FF2B5EF4-FFF2-40B4-BE49-F238E27FC236}">
              <a16:creationId xmlns:a16="http://schemas.microsoft.com/office/drawing/2014/main" id="{4CDE2829-A8D7-46C6-8054-1EBF35E47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0879" y="6941820"/>
          <a:ext cx="3093608" cy="217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/>
  </sheetViews>
  <sheetFormatPr defaultRowHeight="15" x14ac:dyDescent="0.25"/>
  <sheetData>
    <row r="1" spans="1:9" x14ac:dyDescent="0.25">
      <c r="A1" s="23" t="s">
        <v>175</v>
      </c>
    </row>
    <row r="2" spans="1:9" x14ac:dyDescent="0.25">
      <c r="A2" s="23"/>
    </row>
    <row r="3" spans="1:9" x14ac:dyDescent="0.25">
      <c r="A3" s="23" t="s">
        <v>73</v>
      </c>
    </row>
    <row r="4" spans="1:9" x14ac:dyDescent="0.25">
      <c r="A4" s="23"/>
    </row>
    <row r="5" spans="1:9" x14ac:dyDescent="0.25">
      <c r="A5" s="23" t="s">
        <v>74</v>
      </c>
    </row>
    <row r="6" spans="1:9" ht="31.5" customHeight="1" x14ac:dyDescent="0.25">
      <c r="A6" s="51" t="s">
        <v>149</v>
      </c>
      <c r="B6" s="51"/>
      <c r="C6" s="51"/>
      <c r="D6" s="51"/>
      <c r="E6" s="51"/>
      <c r="F6" s="51"/>
      <c r="G6" s="51"/>
      <c r="H6" s="51"/>
      <c r="I6" s="51"/>
    </row>
    <row r="7" spans="1:9" ht="51" customHeight="1" x14ac:dyDescent="0.25">
      <c r="A7" s="51" t="s">
        <v>75</v>
      </c>
      <c r="B7" s="51"/>
      <c r="C7" s="51"/>
      <c r="D7" s="51"/>
      <c r="E7" s="51"/>
      <c r="F7" s="51"/>
      <c r="G7" s="51"/>
      <c r="H7" s="51"/>
      <c r="I7" s="51"/>
    </row>
    <row r="8" spans="1:9" ht="44.25" customHeight="1" x14ac:dyDescent="0.25">
      <c r="A8" s="52" t="s">
        <v>84</v>
      </c>
      <c r="B8" s="52"/>
      <c r="C8" s="52"/>
      <c r="D8" s="52"/>
      <c r="E8" s="52"/>
      <c r="F8" s="52"/>
      <c r="G8" s="52"/>
      <c r="H8" s="52"/>
      <c r="I8" s="52"/>
    </row>
    <row r="9" spans="1:9" ht="82.5" customHeight="1" x14ac:dyDescent="0.25">
      <c r="A9" s="53" t="s">
        <v>150</v>
      </c>
      <c r="B9" s="53"/>
      <c r="C9" s="53"/>
      <c r="D9" s="53"/>
      <c r="E9" s="53"/>
      <c r="F9" s="53"/>
      <c r="G9" s="53"/>
      <c r="H9" s="53"/>
      <c r="I9" s="53"/>
    </row>
    <row r="10" spans="1:9" ht="48.75" customHeight="1" x14ac:dyDescent="0.25">
      <c r="A10" s="53" t="s">
        <v>144</v>
      </c>
      <c r="B10" s="53"/>
      <c r="C10" s="53"/>
      <c r="D10" s="53"/>
      <c r="E10" s="53"/>
      <c r="F10" s="53"/>
      <c r="G10" s="53"/>
      <c r="H10" s="53"/>
      <c r="I10" s="53"/>
    </row>
    <row r="11" spans="1:9" x14ac:dyDescent="0.25">
      <c r="B11" s="34"/>
    </row>
  </sheetData>
  <mergeCells count="5">
    <mergeCell ref="A6:I6"/>
    <mergeCell ref="A7:I7"/>
    <mergeCell ref="A8:I8"/>
    <mergeCell ref="A9:I9"/>
    <mergeCell ref="A10:I10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H21" sqref="H21"/>
    </sheetView>
  </sheetViews>
  <sheetFormatPr defaultRowHeight="15" x14ac:dyDescent="0.25"/>
  <cols>
    <col min="1" max="1" width="36.85546875" customWidth="1"/>
    <col min="2" max="2" width="16.42578125" customWidth="1"/>
    <col min="3" max="3" width="19.85546875" customWidth="1"/>
  </cols>
  <sheetData>
    <row r="1" spans="1:3" x14ac:dyDescent="0.25">
      <c r="A1" s="23" t="s">
        <v>175</v>
      </c>
    </row>
    <row r="3" spans="1:3" x14ac:dyDescent="0.25">
      <c r="A3" s="23" t="s">
        <v>83</v>
      </c>
    </row>
    <row r="4" spans="1:3" ht="30" x14ac:dyDescent="0.25">
      <c r="A4" s="11" t="s">
        <v>79</v>
      </c>
      <c r="B4" s="29" t="s">
        <v>80</v>
      </c>
      <c r="C4" s="29" t="s">
        <v>81</v>
      </c>
    </row>
    <row r="5" spans="1:3" x14ac:dyDescent="0.25">
      <c r="A5" s="26" t="s">
        <v>78</v>
      </c>
      <c r="B5" s="22">
        <f>'D+M vitríny'!I63</f>
        <v>0</v>
      </c>
      <c r="C5" s="21">
        <f>'D+M vitríny'!J63</f>
        <v>0</v>
      </c>
    </row>
    <row r="6" spans="1:3" x14ac:dyDescent="0.25">
      <c r="A6" s="26" t="s">
        <v>145</v>
      </c>
      <c r="B6" s="22">
        <f>'D+M nábytek na míru'!I36</f>
        <v>0</v>
      </c>
      <c r="C6" s="21">
        <f>'D+M nábytek na míru'!J36</f>
        <v>0</v>
      </c>
    </row>
    <row r="7" spans="1:3" x14ac:dyDescent="0.25">
      <c r="A7" s="26" t="s">
        <v>151</v>
      </c>
      <c r="B7" s="22">
        <f>'D+M ostatní nábytek'!I175</f>
        <v>0</v>
      </c>
      <c r="C7" s="21">
        <f>'D+M ostatní nábytek'!J175</f>
        <v>0</v>
      </c>
    </row>
    <row r="8" spans="1:3" ht="3" customHeight="1" x14ac:dyDescent="0.25">
      <c r="A8" s="26"/>
      <c r="B8" s="30"/>
      <c r="C8" s="26"/>
    </row>
    <row r="9" spans="1:3" ht="30" x14ac:dyDescent="0.25">
      <c r="A9" s="28" t="s">
        <v>82</v>
      </c>
      <c r="B9" s="31">
        <f>SUM(B5:B7)</f>
        <v>0</v>
      </c>
      <c r="C9" s="27">
        <f>SUM(C5:C7)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3"/>
  <sheetViews>
    <sheetView topLeftCell="C1" zoomScale="85" zoomScaleNormal="85" workbookViewId="0">
      <selection activeCell="I24" sqref="I24:I41"/>
    </sheetView>
  </sheetViews>
  <sheetFormatPr defaultRowHeight="15" x14ac:dyDescent="0.25"/>
  <cols>
    <col min="2" max="2" width="24.28515625" customWidth="1"/>
    <col min="3" max="3" width="26" customWidth="1"/>
    <col min="4" max="4" width="62.7109375" customWidth="1"/>
    <col min="7" max="7" width="52.42578125" hidden="1" customWidth="1"/>
    <col min="8" max="10" width="15.28515625" customWidth="1"/>
    <col min="11" max="11" width="22.42578125" customWidth="1"/>
    <col min="12" max="12" width="27.5703125" customWidth="1"/>
    <col min="13" max="13" width="46.42578125" customWidth="1"/>
  </cols>
  <sheetData>
    <row r="1" spans="1:13" x14ac:dyDescent="0.25">
      <c r="A1" s="23" t="s">
        <v>77</v>
      </c>
    </row>
    <row r="2" spans="1:13" s="23" customFormat="1" x14ac:dyDescent="0.25"/>
    <row r="3" spans="1:13" ht="76.5" customHeight="1" x14ac:dyDescent="0.25">
      <c r="A3" s="11" t="s">
        <v>0</v>
      </c>
      <c r="B3" s="54" t="s">
        <v>12</v>
      </c>
      <c r="C3" s="55"/>
      <c r="D3" s="10" t="s">
        <v>1</v>
      </c>
      <c r="E3" s="10" t="s">
        <v>5</v>
      </c>
      <c r="F3" s="10" t="s">
        <v>2</v>
      </c>
      <c r="G3" s="10" t="s">
        <v>3</v>
      </c>
      <c r="H3" s="20" t="s">
        <v>71</v>
      </c>
      <c r="I3" s="20" t="s">
        <v>70</v>
      </c>
      <c r="J3" s="20" t="s">
        <v>72</v>
      </c>
      <c r="K3" s="20" t="s">
        <v>177</v>
      </c>
      <c r="L3" s="37" t="s">
        <v>176</v>
      </c>
      <c r="M3" s="39" t="s">
        <v>111</v>
      </c>
    </row>
    <row r="4" spans="1:13" x14ac:dyDescent="0.25">
      <c r="A4" s="59" t="s">
        <v>4</v>
      </c>
      <c r="B4" s="14"/>
      <c r="C4" s="12"/>
      <c r="D4" s="7" t="s">
        <v>6</v>
      </c>
      <c r="E4" s="56">
        <v>14611</v>
      </c>
      <c r="F4" s="59">
        <v>2</v>
      </c>
      <c r="G4" s="7"/>
      <c r="H4" s="70"/>
      <c r="I4" s="59">
        <f>H4*F4</f>
        <v>0</v>
      </c>
      <c r="J4" s="59">
        <f>I4*1.21</f>
        <v>0</v>
      </c>
      <c r="K4" s="59"/>
      <c r="L4" s="73"/>
      <c r="M4" s="7"/>
    </row>
    <row r="5" spans="1:13" x14ac:dyDescent="0.25">
      <c r="A5" s="60"/>
      <c r="B5" s="15"/>
      <c r="C5" s="13"/>
      <c r="D5" s="8" t="s">
        <v>7</v>
      </c>
      <c r="E5" s="60"/>
      <c r="F5" s="60"/>
      <c r="G5" s="8"/>
      <c r="H5" s="71"/>
      <c r="I5" s="60"/>
      <c r="J5" s="60"/>
      <c r="K5" s="60"/>
      <c r="L5" s="74"/>
      <c r="M5" s="8"/>
    </row>
    <row r="6" spans="1:13" x14ac:dyDescent="0.25">
      <c r="A6" s="60"/>
      <c r="B6" s="15"/>
      <c r="C6" s="13"/>
      <c r="D6" s="8" t="s">
        <v>112</v>
      </c>
      <c r="E6" s="60"/>
      <c r="F6" s="60"/>
      <c r="G6" s="38"/>
      <c r="H6" s="71"/>
      <c r="I6" s="60"/>
      <c r="J6" s="60"/>
      <c r="K6" s="60"/>
      <c r="L6" s="74"/>
      <c r="M6" s="8"/>
    </row>
    <row r="7" spans="1:13" x14ac:dyDescent="0.25">
      <c r="A7" s="60"/>
      <c r="B7" s="15"/>
      <c r="C7" s="13"/>
      <c r="D7" s="8" t="s">
        <v>113</v>
      </c>
      <c r="E7" s="60"/>
      <c r="F7" s="60"/>
      <c r="G7" s="8"/>
      <c r="H7" s="71"/>
      <c r="I7" s="60"/>
      <c r="J7" s="60"/>
      <c r="K7" s="60"/>
      <c r="L7" s="74"/>
      <c r="M7" s="8"/>
    </row>
    <row r="8" spans="1:13" x14ac:dyDescent="0.25">
      <c r="A8" s="60"/>
      <c r="B8" s="15"/>
      <c r="C8" s="13"/>
      <c r="D8" s="8" t="s">
        <v>8</v>
      </c>
      <c r="E8" s="60"/>
      <c r="F8" s="60"/>
      <c r="G8" s="8"/>
      <c r="H8" s="71"/>
      <c r="I8" s="60"/>
      <c r="J8" s="60"/>
      <c r="K8" s="60"/>
      <c r="L8" s="74"/>
      <c r="M8" s="8"/>
    </row>
    <row r="9" spans="1:13" x14ac:dyDescent="0.25">
      <c r="A9" s="60"/>
      <c r="B9" s="15"/>
      <c r="C9" s="13"/>
      <c r="D9" s="8" t="s">
        <v>158</v>
      </c>
      <c r="E9" s="60"/>
      <c r="F9" s="60"/>
      <c r="G9" s="8"/>
      <c r="H9" s="71"/>
      <c r="I9" s="60"/>
      <c r="J9" s="60"/>
      <c r="K9" s="60"/>
      <c r="L9" s="74"/>
      <c r="M9" s="8"/>
    </row>
    <row r="10" spans="1:13" x14ac:dyDescent="0.25">
      <c r="A10" s="60"/>
      <c r="B10" s="15"/>
      <c r="C10" s="13"/>
      <c r="D10" s="8" t="s">
        <v>115</v>
      </c>
      <c r="E10" s="60"/>
      <c r="F10" s="60"/>
      <c r="G10" s="8"/>
      <c r="H10" s="71"/>
      <c r="I10" s="60"/>
      <c r="J10" s="60"/>
      <c r="K10" s="60"/>
      <c r="L10" s="74"/>
      <c r="M10" s="8"/>
    </row>
    <row r="11" spans="1:13" x14ac:dyDescent="0.25">
      <c r="A11" s="60"/>
      <c r="B11" s="15"/>
      <c r="C11" s="13"/>
      <c r="D11" s="8" t="s">
        <v>159</v>
      </c>
      <c r="E11" s="60"/>
      <c r="F11" s="60"/>
      <c r="G11" s="8"/>
      <c r="H11" s="71"/>
      <c r="I11" s="60"/>
      <c r="J11" s="60"/>
      <c r="K11" s="60"/>
      <c r="L11" s="74"/>
      <c r="M11" s="8"/>
    </row>
    <row r="12" spans="1:13" x14ac:dyDescent="0.25">
      <c r="A12" s="60"/>
      <c r="B12" s="15"/>
      <c r="C12" s="13"/>
      <c r="D12" s="8" t="s">
        <v>162</v>
      </c>
      <c r="E12" s="60"/>
      <c r="F12" s="60"/>
      <c r="G12" s="8"/>
      <c r="H12" s="71"/>
      <c r="I12" s="60"/>
      <c r="J12" s="60"/>
      <c r="K12" s="60"/>
      <c r="L12" s="74"/>
      <c r="M12" s="8"/>
    </row>
    <row r="13" spans="1:13" x14ac:dyDescent="0.25">
      <c r="A13" s="60"/>
      <c r="B13" s="15"/>
      <c r="C13" s="13"/>
      <c r="D13" s="8" t="s">
        <v>153</v>
      </c>
      <c r="E13" s="60"/>
      <c r="F13" s="60"/>
      <c r="G13" s="8"/>
      <c r="H13" s="71"/>
      <c r="I13" s="60"/>
      <c r="J13" s="60"/>
      <c r="K13" s="60"/>
      <c r="L13" s="74"/>
      <c r="M13" s="8"/>
    </row>
    <row r="14" spans="1:13" x14ac:dyDescent="0.25">
      <c r="A14" s="60"/>
      <c r="B14" s="15"/>
      <c r="C14" s="13"/>
      <c r="D14" s="8" t="s">
        <v>154</v>
      </c>
      <c r="E14" s="60"/>
      <c r="F14" s="60"/>
      <c r="G14" s="8"/>
      <c r="H14" s="71"/>
      <c r="I14" s="60"/>
      <c r="J14" s="60"/>
      <c r="K14" s="60"/>
      <c r="L14" s="74"/>
      <c r="M14" s="8"/>
    </row>
    <row r="15" spans="1:13" x14ac:dyDescent="0.25">
      <c r="A15" s="60"/>
      <c r="B15" s="15"/>
      <c r="C15" s="13"/>
      <c r="D15" s="8" t="s">
        <v>66</v>
      </c>
      <c r="E15" s="60"/>
      <c r="F15" s="60"/>
      <c r="G15" s="8"/>
      <c r="H15" s="71"/>
      <c r="I15" s="60"/>
      <c r="J15" s="60"/>
      <c r="K15" s="60"/>
      <c r="L15" s="74"/>
      <c r="M15" s="8"/>
    </row>
    <row r="16" spans="1:13" x14ac:dyDescent="0.25">
      <c r="A16" s="60"/>
      <c r="B16" s="15"/>
      <c r="C16" s="13"/>
      <c r="D16" s="8" t="s">
        <v>155</v>
      </c>
      <c r="E16" s="60"/>
      <c r="F16" s="60"/>
      <c r="G16" s="8"/>
      <c r="H16" s="71"/>
      <c r="I16" s="60"/>
      <c r="J16" s="60"/>
      <c r="K16" s="60"/>
      <c r="L16" s="74"/>
      <c r="M16" s="8"/>
    </row>
    <row r="17" spans="1:13" x14ac:dyDescent="0.25">
      <c r="A17" s="60"/>
      <c r="B17" s="15"/>
      <c r="C17" s="13"/>
      <c r="D17" s="8" t="s">
        <v>114</v>
      </c>
      <c r="E17" s="60"/>
      <c r="F17" s="60"/>
      <c r="G17" s="8"/>
      <c r="H17" s="71"/>
      <c r="I17" s="60"/>
      <c r="J17" s="60"/>
      <c r="K17" s="60"/>
      <c r="L17" s="74"/>
      <c r="M17" s="8"/>
    </row>
    <row r="18" spans="1:13" x14ac:dyDescent="0.25">
      <c r="A18" s="60"/>
      <c r="B18" s="15"/>
      <c r="C18" s="13"/>
      <c r="D18" s="8" t="s">
        <v>9</v>
      </c>
      <c r="E18" s="60"/>
      <c r="F18" s="60"/>
      <c r="G18" s="8"/>
      <c r="H18" s="71"/>
      <c r="I18" s="60"/>
      <c r="J18" s="60"/>
      <c r="K18" s="60"/>
      <c r="L18" s="74"/>
      <c r="M18" s="8"/>
    </row>
    <row r="19" spans="1:13" x14ac:dyDescent="0.25">
      <c r="A19" s="60"/>
      <c r="B19" s="15"/>
      <c r="C19" s="13"/>
      <c r="D19" s="8" t="s">
        <v>156</v>
      </c>
      <c r="E19" s="60"/>
      <c r="F19" s="60"/>
      <c r="G19" s="8"/>
      <c r="H19" s="71"/>
      <c r="I19" s="60"/>
      <c r="J19" s="60"/>
      <c r="K19" s="60"/>
      <c r="L19" s="74"/>
      <c r="M19" s="8"/>
    </row>
    <row r="20" spans="1:13" x14ac:dyDescent="0.25">
      <c r="A20" s="60"/>
      <c r="B20" s="15"/>
      <c r="C20" s="4"/>
      <c r="D20" s="65" t="s">
        <v>160</v>
      </c>
      <c r="E20" s="60"/>
      <c r="F20" s="60"/>
      <c r="G20" s="8"/>
      <c r="H20" s="71"/>
      <c r="I20" s="60"/>
      <c r="J20" s="60"/>
      <c r="K20" s="60"/>
      <c r="L20" s="74"/>
      <c r="M20" s="8"/>
    </row>
    <row r="21" spans="1:13" x14ac:dyDescent="0.25">
      <c r="A21" s="60"/>
      <c r="B21" s="15"/>
      <c r="C21" s="4"/>
      <c r="D21" s="65"/>
      <c r="E21" s="60"/>
      <c r="F21" s="60"/>
      <c r="G21" s="8"/>
      <c r="H21" s="71"/>
      <c r="I21" s="60"/>
      <c r="J21" s="60"/>
      <c r="K21" s="60"/>
      <c r="L21" s="74"/>
      <c r="M21" s="8"/>
    </row>
    <row r="22" spans="1:13" x14ac:dyDescent="0.25">
      <c r="A22" s="60"/>
      <c r="B22" s="15"/>
      <c r="C22" s="4"/>
      <c r="D22" s="8" t="s">
        <v>157</v>
      </c>
      <c r="E22" s="60"/>
      <c r="F22" s="60"/>
      <c r="G22" s="8"/>
      <c r="H22" s="71"/>
      <c r="I22" s="60"/>
      <c r="J22" s="60"/>
      <c r="K22" s="60"/>
      <c r="L22" s="74"/>
      <c r="M22" s="8"/>
    </row>
    <row r="23" spans="1:13" x14ac:dyDescent="0.25">
      <c r="A23" s="61"/>
      <c r="B23" s="16"/>
      <c r="C23" s="6"/>
      <c r="D23" s="8"/>
      <c r="E23" s="61"/>
      <c r="F23" s="61"/>
      <c r="G23" s="9"/>
      <c r="H23" s="72"/>
      <c r="I23" s="61"/>
      <c r="J23" s="61"/>
      <c r="K23" s="61"/>
      <c r="L23" s="75"/>
      <c r="M23" s="8"/>
    </row>
    <row r="24" spans="1:13" x14ac:dyDescent="0.25">
      <c r="A24" s="59" t="s">
        <v>13</v>
      </c>
      <c r="B24" s="1"/>
      <c r="C24" s="1"/>
      <c r="D24" s="7" t="s">
        <v>14</v>
      </c>
      <c r="E24" s="56">
        <v>14611</v>
      </c>
      <c r="F24" s="59">
        <v>4</v>
      </c>
      <c r="G24" s="2"/>
      <c r="H24" s="70"/>
      <c r="I24" s="59">
        <f>F24*H24</f>
        <v>0</v>
      </c>
      <c r="J24" s="59">
        <f>1.21*I24</f>
        <v>0</v>
      </c>
      <c r="K24" s="59"/>
      <c r="L24" s="73"/>
      <c r="M24" s="7"/>
    </row>
    <row r="25" spans="1:13" x14ac:dyDescent="0.25">
      <c r="A25" s="60"/>
      <c r="B25" s="3"/>
      <c r="C25" s="3"/>
      <c r="D25" s="8" t="s">
        <v>100</v>
      </c>
      <c r="E25" s="57"/>
      <c r="F25" s="60"/>
      <c r="G25" s="4"/>
      <c r="H25" s="71"/>
      <c r="I25" s="60"/>
      <c r="J25" s="60"/>
      <c r="K25" s="60"/>
      <c r="L25" s="74"/>
      <c r="M25" s="8"/>
    </row>
    <row r="26" spans="1:13" x14ac:dyDescent="0.25">
      <c r="A26" s="60"/>
      <c r="B26" s="3"/>
      <c r="C26" s="3"/>
      <c r="D26" s="8" t="s">
        <v>67</v>
      </c>
      <c r="E26" s="57"/>
      <c r="F26" s="60"/>
      <c r="G26" s="4"/>
      <c r="H26" s="71"/>
      <c r="I26" s="60"/>
      <c r="J26" s="60"/>
      <c r="K26" s="60"/>
      <c r="L26" s="74"/>
      <c r="M26" s="8"/>
    </row>
    <row r="27" spans="1:13" x14ac:dyDescent="0.25">
      <c r="A27" s="60"/>
      <c r="B27" s="3"/>
      <c r="C27" s="3"/>
      <c r="D27" s="8" t="s">
        <v>90</v>
      </c>
      <c r="E27" s="57"/>
      <c r="F27" s="60"/>
      <c r="G27" s="4"/>
      <c r="H27" s="71"/>
      <c r="I27" s="60"/>
      <c r="J27" s="60"/>
      <c r="K27" s="60"/>
      <c r="L27" s="74"/>
      <c r="M27" s="8"/>
    </row>
    <row r="28" spans="1:13" x14ac:dyDescent="0.25">
      <c r="A28" s="60"/>
      <c r="B28" s="3"/>
      <c r="C28" s="3"/>
      <c r="D28" s="8" t="s">
        <v>91</v>
      </c>
      <c r="E28" s="57"/>
      <c r="F28" s="60"/>
      <c r="G28" s="4"/>
      <c r="H28" s="71"/>
      <c r="I28" s="60"/>
      <c r="J28" s="60"/>
      <c r="K28" s="60"/>
      <c r="L28" s="74"/>
      <c r="M28" s="8"/>
    </row>
    <row r="29" spans="1:13" x14ac:dyDescent="0.25">
      <c r="A29" s="60"/>
      <c r="B29" s="3"/>
      <c r="C29" s="3"/>
      <c r="D29" s="8" t="s">
        <v>15</v>
      </c>
      <c r="E29" s="57"/>
      <c r="F29" s="60"/>
      <c r="G29" s="4"/>
      <c r="H29" s="71"/>
      <c r="I29" s="60"/>
      <c r="J29" s="60"/>
      <c r="K29" s="60"/>
      <c r="L29" s="74"/>
      <c r="M29" s="8"/>
    </row>
    <row r="30" spans="1:13" x14ac:dyDescent="0.25">
      <c r="A30" s="60"/>
      <c r="B30" s="3"/>
      <c r="C30" s="3"/>
      <c r="D30" s="8" t="s">
        <v>164</v>
      </c>
      <c r="E30" s="57"/>
      <c r="F30" s="60"/>
      <c r="G30" s="4"/>
      <c r="H30" s="71"/>
      <c r="I30" s="60"/>
      <c r="J30" s="60"/>
      <c r="K30" s="60"/>
      <c r="L30" s="74"/>
      <c r="M30" s="8"/>
    </row>
    <row r="31" spans="1:13" x14ac:dyDescent="0.25">
      <c r="A31" s="60"/>
      <c r="B31" s="3"/>
      <c r="C31" s="3"/>
      <c r="D31" s="8" t="s">
        <v>162</v>
      </c>
      <c r="E31" s="57"/>
      <c r="F31" s="60"/>
      <c r="G31" s="4"/>
      <c r="H31" s="71"/>
      <c r="I31" s="60"/>
      <c r="J31" s="60"/>
      <c r="K31" s="60"/>
      <c r="L31" s="74"/>
      <c r="M31" s="8"/>
    </row>
    <row r="32" spans="1:13" x14ac:dyDescent="0.25">
      <c r="A32" s="60"/>
      <c r="B32" s="3"/>
      <c r="C32" s="3"/>
      <c r="D32" s="8" t="s">
        <v>16</v>
      </c>
      <c r="E32" s="57"/>
      <c r="F32" s="60"/>
      <c r="G32" s="4"/>
      <c r="H32" s="71"/>
      <c r="I32" s="60"/>
      <c r="J32" s="60"/>
      <c r="K32" s="60"/>
      <c r="L32" s="74"/>
      <c r="M32" s="8"/>
    </row>
    <row r="33" spans="1:13" x14ac:dyDescent="0.25">
      <c r="A33" s="60"/>
      <c r="B33" s="3"/>
      <c r="C33" s="3"/>
      <c r="D33" s="8" t="s">
        <v>101</v>
      </c>
      <c r="E33" s="57"/>
      <c r="F33" s="60"/>
      <c r="G33" s="4"/>
      <c r="H33" s="71"/>
      <c r="I33" s="60"/>
      <c r="J33" s="60"/>
      <c r="K33" s="60"/>
      <c r="L33" s="74"/>
      <c r="M33" s="8"/>
    </row>
    <row r="34" spans="1:13" x14ac:dyDescent="0.25">
      <c r="A34" s="60"/>
      <c r="B34" s="3"/>
      <c r="C34" s="3"/>
      <c r="D34" s="8" t="s">
        <v>17</v>
      </c>
      <c r="E34" s="57"/>
      <c r="F34" s="60"/>
      <c r="G34" s="4"/>
      <c r="H34" s="71"/>
      <c r="I34" s="60"/>
      <c r="J34" s="60"/>
      <c r="K34" s="60"/>
      <c r="L34" s="74"/>
      <c r="M34" s="8"/>
    </row>
    <row r="35" spans="1:13" x14ac:dyDescent="0.25">
      <c r="A35" s="60"/>
      <c r="B35" s="3"/>
      <c r="C35" s="3"/>
      <c r="D35" s="8" t="s">
        <v>18</v>
      </c>
      <c r="E35" s="57"/>
      <c r="F35" s="60"/>
      <c r="G35" s="4"/>
      <c r="H35" s="71"/>
      <c r="I35" s="60"/>
      <c r="J35" s="60"/>
      <c r="K35" s="60"/>
      <c r="L35" s="74"/>
      <c r="M35" s="8"/>
    </row>
    <row r="36" spans="1:13" x14ac:dyDescent="0.25">
      <c r="A36" s="60"/>
      <c r="B36" s="3"/>
      <c r="C36" s="3"/>
      <c r="D36" s="8" t="s">
        <v>86</v>
      </c>
      <c r="E36" s="57"/>
      <c r="F36" s="60"/>
      <c r="G36" s="4"/>
      <c r="H36" s="71"/>
      <c r="I36" s="60"/>
      <c r="J36" s="60"/>
      <c r="K36" s="60"/>
      <c r="L36" s="74"/>
      <c r="M36" s="8"/>
    </row>
    <row r="37" spans="1:13" x14ac:dyDescent="0.25">
      <c r="A37" s="60"/>
      <c r="B37" s="3"/>
      <c r="C37" s="3"/>
      <c r="D37" s="8" t="s">
        <v>19</v>
      </c>
      <c r="E37" s="57"/>
      <c r="F37" s="60"/>
      <c r="G37" s="4"/>
      <c r="H37" s="71"/>
      <c r="I37" s="60"/>
      <c r="J37" s="60"/>
      <c r="K37" s="60"/>
      <c r="L37" s="74"/>
      <c r="M37" s="8"/>
    </row>
    <row r="38" spans="1:13" x14ac:dyDescent="0.25">
      <c r="A38" s="60"/>
      <c r="B38" s="3"/>
      <c r="C38" s="3"/>
      <c r="D38" s="8" t="s">
        <v>161</v>
      </c>
      <c r="E38" s="57"/>
      <c r="F38" s="60"/>
      <c r="G38" s="4"/>
      <c r="H38" s="71"/>
      <c r="I38" s="60"/>
      <c r="J38" s="60"/>
      <c r="K38" s="60"/>
      <c r="L38" s="74"/>
      <c r="M38" s="8"/>
    </row>
    <row r="39" spans="1:13" ht="33" customHeight="1" x14ac:dyDescent="0.25">
      <c r="A39" s="60"/>
      <c r="B39" s="3"/>
      <c r="C39" s="3"/>
      <c r="D39" s="41" t="s">
        <v>160</v>
      </c>
      <c r="E39" s="57"/>
      <c r="F39" s="60"/>
      <c r="G39" s="4"/>
      <c r="H39" s="71"/>
      <c r="I39" s="60"/>
      <c r="J39" s="60"/>
      <c r="K39" s="60"/>
      <c r="L39" s="74"/>
      <c r="M39" s="8"/>
    </row>
    <row r="40" spans="1:13" x14ac:dyDescent="0.25">
      <c r="A40" s="60"/>
      <c r="B40" s="3"/>
      <c r="C40" s="3"/>
      <c r="D40" s="8" t="s">
        <v>157</v>
      </c>
      <c r="E40" s="57"/>
      <c r="F40" s="60"/>
      <c r="G40" s="4"/>
      <c r="H40" s="71"/>
      <c r="I40" s="60"/>
      <c r="J40" s="60"/>
      <c r="K40" s="60"/>
      <c r="L40" s="74"/>
      <c r="M40" s="8"/>
    </row>
    <row r="41" spans="1:13" x14ac:dyDescent="0.25">
      <c r="A41" s="61"/>
      <c r="B41" s="5"/>
      <c r="C41" s="5"/>
      <c r="D41" s="9"/>
      <c r="E41" s="58"/>
      <c r="F41" s="61"/>
      <c r="G41" s="6"/>
      <c r="H41" s="72"/>
      <c r="I41" s="61"/>
      <c r="J41" s="61"/>
      <c r="K41" s="61"/>
      <c r="L41" s="75"/>
      <c r="M41" s="8"/>
    </row>
    <row r="42" spans="1:13" x14ac:dyDescent="0.25">
      <c r="A42" s="62" t="s">
        <v>21</v>
      </c>
      <c r="B42" s="42"/>
      <c r="C42" s="43"/>
      <c r="D42" s="44" t="s">
        <v>23</v>
      </c>
      <c r="E42" s="56">
        <v>14246</v>
      </c>
      <c r="F42" s="59">
        <v>2</v>
      </c>
      <c r="G42" s="7"/>
      <c r="H42" s="70"/>
      <c r="I42" s="59">
        <f>F42*H42</f>
        <v>0</v>
      </c>
      <c r="J42" s="59">
        <f>1.21*I42</f>
        <v>0</v>
      </c>
      <c r="K42" s="59"/>
      <c r="L42" s="73"/>
      <c r="M42" s="7"/>
    </row>
    <row r="43" spans="1:13" x14ac:dyDescent="0.25">
      <c r="A43" s="63"/>
      <c r="B43" s="45"/>
      <c r="C43" s="46"/>
      <c r="D43" s="17" t="s">
        <v>169</v>
      </c>
      <c r="E43" s="57"/>
      <c r="F43" s="60"/>
      <c r="G43" s="8"/>
      <c r="H43" s="71"/>
      <c r="I43" s="60"/>
      <c r="J43" s="60"/>
      <c r="K43" s="60"/>
      <c r="L43" s="74"/>
      <c r="M43" s="8"/>
    </row>
    <row r="44" spans="1:13" x14ac:dyDescent="0.25">
      <c r="A44" s="63"/>
      <c r="B44" s="45"/>
      <c r="C44" s="46"/>
      <c r="D44" s="17" t="s">
        <v>24</v>
      </c>
      <c r="E44" s="57"/>
      <c r="F44" s="60"/>
      <c r="G44" s="8"/>
      <c r="H44" s="71"/>
      <c r="I44" s="60"/>
      <c r="J44" s="60"/>
      <c r="K44" s="60"/>
      <c r="L44" s="74"/>
      <c r="M44" s="8"/>
    </row>
    <row r="45" spans="1:13" x14ac:dyDescent="0.25">
      <c r="A45" s="63"/>
      <c r="B45" s="45"/>
      <c r="C45" s="46"/>
      <c r="D45" s="17" t="s">
        <v>25</v>
      </c>
      <c r="E45" s="57"/>
      <c r="F45" s="60"/>
      <c r="G45" s="8"/>
      <c r="H45" s="71"/>
      <c r="I45" s="60"/>
      <c r="J45" s="60"/>
      <c r="K45" s="60"/>
      <c r="L45" s="74"/>
      <c r="M45" s="8"/>
    </row>
    <row r="46" spans="1:13" x14ac:dyDescent="0.25">
      <c r="A46" s="63"/>
      <c r="B46" s="45"/>
      <c r="C46" s="46"/>
      <c r="D46" s="17" t="s">
        <v>26</v>
      </c>
      <c r="E46" s="57"/>
      <c r="F46" s="60"/>
      <c r="G46" s="8"/>
      <c r="H46" s="71"/>
      <c r="I46" s="60"/>
      <c r="J46" s="60"/>
      <c r="K46" s="60"/>
      <c r="L46" s="74"/>
      <c r="M46" s="8"/>
    </row>
    <row r="47" spans="1:13" x14ac:dyDescent="0.25">
      <c r="A47" s="63"/>
      <c r="B47" s="45"/>
      <c r="C47" s="46"/>
      <c r="D47" s="17" t="s">
        <v>116</v>
      </c>
      <c r="E47" s="57"/>
      <c r="F47" s="60"/>
      <c r="G47" s="8"/>
      <c r="H47" s="71"/>
      <c r="I47" s="60"/>
      <c r="J47" s="60"/>
      <c r="K47" s="60"/>
      <c r="L47" s="74"/>
      <c r="M47" s="8"/>
    </row>
    <row r="48" spans="1:13" x14ac:dyDescent="0.25">
      <c r="A48" s="63"/>
      <c r="B48" s="45"/>
      <c r="C48" s="46"/>
      <c r="D48" s="17" t="s">
        <v>27</v>
      </c>
      <c r="E48" s="57"/>
      <c r="F48" s="60"/>
      <c r="G48" s="8"/>
      <c r="H48" s="71"/>
      <c r="I48" s="60"/>
      <c r="J48" s="60"/>
      <c r="K48" s="60"/>
      <c r="L48" s="74"/>
      <c r="M48" s="8"/>
    </row>
    <row r="49" spans="1:13" x14ac:dyDescent="0.25">
      <c r="A49" s="63"/>
      <c r="B49" s="45"/>
      <c r="C49" s="46"/>
      <c r="D49" s="17" t="s">
        <v>165</v>
      </c>
      <c r="E49" s="57"/>
      <c r="F49" s="60"/>
      <c r="G49" s="8"/>
      <c r="H49" s="71"/>
      <c r="I49" s="60"/>
      <c r="J49" s="60"/>
      <c r="K49" s="60"/>
      <c r="L49" s="74"/>
      <c r="M49" s="8"/>
    </row>
    <row r="50" spans="1:13" x14ac:dyDescent="0.25">
      <c r="A50" s="63"/>
      <c r="B50" s="45"/>
      <c r="C50" s="46"/>
      <c r="D50" s="17" t="s">
        <v>166</v>
      </c>
      <c r="E50" s="57"/>
      <c r="F50" s="60"/>
      <c r="G50" s="8"/>
      <c r="H50" s="71"/>
      <c r="I50" s="60"/>
      <c r="J50" s="60"/>
      <c r="K50" s="60"/>
      <c r="L50" s="74"/>
      <c r="M50" s="8"/>
    </row>
    <row r="51" spans="1:13" x14ac:dyDescent="0.25">
      <c r="A51" s="63"/>
      <c r="B51" s="45"/>
      <c r="C51" s="46"/>
      <c r="D51" s="17" t="s">
        <v>167</v>
      </c>
      <c r="E51" s="57"/>
      <c r="F51" s="60"/>
      <c r="G51" s="8"/>
      <c r="H51" s="71"/>
      <c r="I51" s="60"/>
      <c r="J51" s="60"/>
      <c r="K51" s="60"/>
      <c r="L51" s="74"/>
      <c r="M51" s="8"/>
    </row>
    <row r="52" spans="1:13" x14ac:dyDescent="0.25">
      <c r="A52" s="63"/>
      <c r="B52" s="45"/>
      <c r="C52" s="46"/>
      <c r="D52" s="66" t="s">
        <v>168</v>
      </c>
      <c r="E52" s="57"/>
      <c r="F52" s="60"/>
      <c r="G52" s="8"/>
      <c r="H52" s="71"/>
      <c r="I52" s="60"/>
      <c r="J52" s="60"/>
      <c r="K52" s="60"/>
      <c r="L52" s="74"/>
      <c r="M52" s="8"/>
    </row>
    <row r="53" spans="1:13" x14ac:dyDescent="0.25">
      <c r="A53" s="63"/>
      <c r="B53" s="45"/>
      <c r="C53" s="46"/>
      <c r="D53" s="66"/>
      <c r="E53" s="57"/>
      <c r="F53" s="60"/>
      <c r="G53" s="8"/>
      <c r="H53" s="71"/>
      <c r="I53" s="60"/>
      <c r="J53" s="60"/>
      <c r="K53" s="60"/>
      <c r="L53" s="74"/>
      <c r="M53" s="8"/>
    </row>
    <row r="54" spans="1:13" x14ac:dyDescent="0.25">
      <c r="A54" s="63"/>
      <c r="B54" s="45"/>
      <c r="C54" s="46"/>
      <c r="D54" s="17" t="s">
        <v>18</v>
      </c>
      <c r="E54" s="57"/>
      <c r="F54" s="60"/>
      <c r="G54" s="8"/>
      <c r="H54" s="71"/>
      <c r="I54" s="60"/>
      <c r="J54" s="60"/>
      <c r="K54" s="60"/>
      <c r="L54" s="74"/>
      <c r="M54" s="8"/>
    </row>
    <row r="55" spans="1:13" x14ac:dyDescent="0.25">
      <c r="A55" s="63"/>
      <c r="B55" s="45"/>
      <c r="C55" s="46"/>
      <c r="D55" s="17" t="s">
        <v>86</v>
      </c>
      <c r="E55" s="57"/>
      <c r="F55" s="60"/>
      <c r="G55" s="8"/>
      <c r="H55" s="71"/>
      <c r="I55" s="60"/>
      <c r="J55" s="60"/>
      <c r="K55" s="60"/>
      <c r="L55" s="74"/>
      <c r="M55" s="8"/>
    </row>
    <row r="56" spans="1:13" x14ac:dyDescent="0.25">
      <c r="A56" s="63"/>
      <c r="B56" s="45"/>
      <c r="C56" s="46"/>
      <c r="D56" s="17" t="s">
        <v>87</v>
      </c>
      <c r="E56" s="57"/>
      <c r="F56" s="60"/>
      <c r="G56" s="8"/>
      <c r="H56" s="71"/>
      <c r="I56" s="60"/>
      <c r="J56" s="60"/>
      <c r="K56" s="60"/>
      <c r="L56" s="74"/>
      <c r="M56" s="8"/>
    </row>
    <row r="57" spans="1:13" x14ac:dyDescent="0.25">
      <c r="A57" s="63"/>
      <c r="B57" s="45"/>
      <c r="C57" s="46"/>
      <c r="D57" s="17" t="s">
        <v>28</v>
      </c>
      <c r="E57" s="57"/>
      <c r="F57" s="60"/>
      <c r="G57" s="8"/>
      <c r="H57" s="71"/>
      <c r="I57" s="60"/>
      <c r="J57" s="60"/>
      <c r="K57" s="60"/>
      <c r="L57" s="74"/>
      <c r="M57" s="8"/>
    </row>
    <row r="58" spans="1:13" x14ac:dyDescent="0.25">
      <c r="A58" s="63"/>
      <c r="B58" s="45"/>
      <c r="C58" s="46"/>
      <c r="D58" s="17" t="s">
        <v>29</v>
      </c>
      <c r="E58" s="57"/>
      <c r="F58" s="60"/>
      <c r="G58" s="8"/>
      <c r="H58" s="71"/>
      <c r="I58" s="60"/>
      <c r="J58" s="60"/>
      <c r="K58" s="60"/>
      <c r="L58" s="74"/>
      <c r="M58" s="8"/>
    </row>
    <row r="59" spans="1:13" x14ac:dyDescent="0.25">
      <c r="A59" s="63"/>
      <c r="B59" s="45"/>
      <c r="C59" s="46"/>
      <c r="D59" s="17" t="s">
        <v>30</v>
      </c>
      <c r="E59" s="57"/>
      <c r="F59" s="60"/>
      <c r="G59" s="8"/>
      <c r="H59" s="71"/>
      <c r="I59" s="60"/>
      <c r="J59" s="60"/>
      <c r="K59" s="60"/>
      <c r="L59" s="74"/>
      <c r="M59" s="8"/>
    </row>
    <row r="60" spans="1:13" x14ac:dyDescent="0.25">
      <c r="A60" s="63"/>
      <c r="B60" s="45"/>
      <c r="C60" s="46"/>
      <c r="D60" s="17" t="s">
        <v>19</v>
      </c>
      <c r="E60" s="57"/>
      <c r="F60" s="60"/>
      <c r="G60" s="8"/>
      <c r="H60" s="71"/>
      <c r="I60" s="60"/>
      <c r="J60" s="60"/>
      <c r="K60" s="60"/>
      <c r="L60" s="74"/>
      <c r="M60" s="8"/>
    </row>
    <row r="61" spans="1:13" x14ac:dyDescent="0.25">
      <c r="A61" s="64"/>
      <c r="B61" s="47"/>
      <c r="C61" s="48"/>
      <c r="D61" s="49"/>
      <c r="E61" s="58"/>
      <c r="F61" s="61"/>
      <c r="G61" s="9"/>
      <c r="H61" s="72"/>
      <c r="I61" s="61"/>
      <c r="J61" s="61"/>
      <c r="K61" s="61"/>
      <c r="L61" s="75"/>
      <c r="M61" s="9"/>
    </row>
    <row r="63" spans="1:13" ht="18.75" x14ac:dyDescent="0.3">
      <c r="A63" s="67" t="s">
        <v>76</v>
      </c>
      <c r="B63" s="68"/>
      <c r="C63" s="68"/>
      <c r="D63" s="68"/>
      <c r="E63" s="68"/>
      <c r="F63" s="68"/>
      <c r="G63" s="69"/>
      <c r="H63" s="25"/>
      <c r="I63" s="25">
        <f>SUM(I4:I61)</f>
        <v>0</v>
      </c>
      <c r="J63" s="24">
        <f>SUM(J4:J61)</f>
        <v>0</v>
      </c>
    </row>
  </sheetData>
  <mergeCells count="28">
    <mergeCell ref="L42:L61"/>
    <mergeCell ref="L24:L41"/>
    <mergeCell ref="L4:L23"/>
    <mergeCell ref="K4:K23"/>
    <mergeCell ref="K24:K41"/>
    <mergeCell ref="K42:K61"/>
    <mergeCell ref="J4:J23"/>
    <mergeCell ref="J24:J41"/>
    <mergeCell ref="J42:J61"/>
    <mergeCell ref="A63:G63"/>
    <mergeCell ref="I4:I23"/>
    <mergeCell ref="I24:I41"/>
    <mergeCell ref="I42:I61"/>
    <mergeCell ref="H4:H23"/>
    <mergeCell ref="H24:H41"/>
    <mergeCell ref="H42:H61"/>
    <mergeCell ref="B3:C3"/>
    <mergeCell ref="E24:E41"/>
    <mergeCell ref="F24:F41"/>
    <mergeCell ref="A24:A41"/>
    <mergeCell ref="A42:A61"/>
    <mergeCell ref="E42:E61"/>
    <mergeCell ref="F42:F61"/>
    <mergeCell ref="A4:A23"/>
    <mergeCell ref="E4:E23"/>
    <mergeCell ref="F4:F23"/>
    <mergeCell ref="D20:D21"/>
    <mergeCell ref="D52:D53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topLeftCell="C1" zoomScale="85" zoomScaleNormal="85" workbookViewId="0">
      <selection activeCell="L4" sqref="L4:L19"/>
    </sheetView>
  </sheetViews>
  <sheetFormatPr defaultRowHeight="15" x14ac:dyDescent="0.25"/>
  <cols>
    <col min="1" max="1" width="9.7109375" customWidth="1"/>
    <col min="2" max="2" width="26.140625" customWidth="1"/>
    <col min="3" max="3" width="24.28515625" customWidth="1"/>
    <col min="4" max="4" width="58.42578125" customWidth="1"/>
    <col min="5" max="5" width="8.85546875" bestFit="1" customWidth="1"/>
    <col min="7" max="7" width="53.42578125" hidden="1" customWidth="1"/>
    <col min="8" max="10" width="15.28515625" customWidth="1"/>
    <col min="11" max="11" width="22.42578125" customWidth="1"/>
    <col min="12" max="12" width="27.5703125" customWidth="1"/>
    <col min="13" max="13" width="49" customWidth="1"/>
  </cols>
  <sheetData>
    <row r="1" spans="1:13" x14ac:dyDescent="0.25">
      <c r="A1" s="23" t="s">
        <v>147</v>
      </c>
    </row>
    <row r="2" spans="1:13" x14ac:dyDescent="0.25">
      <c r="K2" s="23"/>
    </row>
    <row r="3" spans="1:13" ht="90" x14ac:dyDescent="0.25">
      <c r="A3" s="11" t="s">
        <v>0</v>
      </c>
      <c r="B3" s="54" t="s">
        <v>12</v>
      </c>
      <c r="C3" s="55"/>
      <c r="D3" s="10" t="s">
        <v>1</v>
      </c>
      <c r="E3" s="10" t="s">
        <v>5</v>
      </c>
      <c r="F3" s="10" t="s">
        <v>2</v>
      </c>
      <c r="G3" s="10" t="s">
        <v>3</v>
      </c>
      <c r="H3" s="20" t="s">
        <v>71</v>
      </c>
      <c r="I3" s="20" t="s">
        <v>70</v>
      </c>
      <c r="J3" s="20" t="s">
        <v>72</v>
      </c>
      <c r="K3" s="20" t="s">
        <v>177</v>
      </c>
      <c r="L3" s="37" t="s">
        <v>176</v>
      </c>
      <c r="M3" s="39" t="s">
        <v>111</v>
      </c>
    </row>
    <row r="4" spans="1:13" x14ac:dyDescent="0.25">
      <c r="A4" s="59" t="s">
        <v>52</v>
      </c>
      <c r="B4" s="14"/>
      <c r="C4" s="12"/>
      <c r="D4" s="7" t="s">
        <v>139</v>
      </c>
      <c r="E4" s="56">
        <v>18994</v>
      </c>
      <c r="F4" s="59">
        <v>4</v>
      </c>
      <c r="G4" s="7"/>
      <c r="H4" s="82"/>
      <c r="I4" s="79">
        <f>F4*H4</f>
        <v>0</v>
      </c>
      <c r="J4" s="79">
        <f>1.21*I4</f>
        <v>0</v>
      </c>
      <c r="K4" s="85"/>
      <c r="L4" s="73"/>
      <c r="M4" s="7"/>
    </row>
    <row r="5" spans="1:13" x14ac:dyDescent="0.25">
      <c r="A5" s="60"/>
      <c r="B5" s="15"/>
      <c r="C5" s="13"/>
      <c r="D5" s="8" t="s">
        <v>53</v>
      </c>
      <c r="E5" s="60"/>
      <c r="F5" s="60"/>
      <c r="G5" s="8"/>
      <c r="H5" s="83"/>
      <c r="I5" s="80"/>
      <c r="J5" s="80"/>
      <c r="K5" s="86"/>
      <c r="L5" s="74"/>
      <c r="M5" s="8"/>
    </row>
    <row r="6" spans="1:13" x14ac:dyDescent="0.25">
      <c r="A6" s="60"/>
      <c r="B6" s="15"/>
      <c r="C6" s="13"/>
      <c r="D6" s="8" t="s">
        <v>54</v>
      </c>
      <c r="E6" s="60"/>
      <c r="F6" s="60"/>
      <c r="G6" s="8"/>
      <c r="H6" s="83"/>
      <c r="I6" s="80"/>
      <c r="J6" s="80"/>
      <c r="K6" s="86"/>
      <c r="L6" s="74"/>
      <c r="M6" s="8"/>
    </row>
    <row r="7" spans="1:13" x14ac:dyDescent="0.25">
      <c r="A7" s="60"/>
      <c r="B7" s="15"/>
      <c r="C7" s="13"/>
      <c r="D7" s="8" t="s">
        <v>55</v>
      </c>
      <c r="E7" s="60"/>
      <c r="F7" s="60"/>
      <c r="G7" s="8"/>
      <c r="H7" s="83"/>
      <c r="I7" s="80"/>
      <c r="J7" s="80"/>
      <c r="K7" s="86"/>
      <c r="L7" s="74"/>
      <c r="M7" s="8"/>
    </row>
    <row r="8" spans="1:13" x14ac:dyDescent="0.25">
      <c r="A8" s="60"/>
      <c r="B8" s="15"/>
      <c r="C8" s="13"/>
      <c r="D8" s="8" t="s">
        <v>162</v>
      </c>
      <c r="E8" s="60"/>
      <c r="F8" s="60"/>
      <c r="G8" s="8"/>
      <c r="H8" s="83"/>
      <c r="I8" s="80"/>
      <c r="J8" s="80"/>
      <c r="K8" s="86"/>
      <c r="L8" s="74"/>
      <c r="M8" s="8"/>
    </row>
    <row r="9" spans="1:13" x14ac:dyDescent="0.25">
      <c r="A9" s="60"/>
      <c r="B9" s="15"/>
      <c r="C9" s="13"/>
      <c r="D9" s="8" t="s">
        <v>141</v>
      </c>
      <c r="E9" s="60"/>
      <c r="F9" s="60"/>
      <c r="G9" s="8"/>
      <c r="H9" s="83"/>
      <c r="I9" s="80"/>
      <c r="J9" s="80"/>
      <c r="K9" s="86"/>
      <c r="L9" s="74"/>
      <c r="M9" s="8"/>
    </row>
    <row r="10" spans="1:13" x14ac:dyDescent="0.25">
      <c r="A10" s="60"/>
      <c r="B10" s="15"/>
      <c r="C10" s="13"/>
      <c r="D10" s="8" t="s">
        <v>96</v>
      </c>
      <c r="E10" s="60"/>
      <c r="F10" s="60"/>
      <c r="G10" s="8"/>
      <c r="H10" s="83"/>
      <c r="I10" s="80"/>
      <c r="J10" s="80"/>
      <c r="K10" s="86"/>
      <c r="L10" s="74"/>
      <c r="M10" s="8"/>
    </row>
    <row r="11" spans="1:13" x14ac:dyDescent="0.25">
      <c r="A11" s="60"/>
      <c r="B11" s="15"/>
      <c r="C11" s="13"/>
      <c r="D11" s="8" t="s">
        <v>140</v>
      </c>
      <c r="E11" s="60"/>
      <c r="F11" s="60"/>
      <c r="G11" s="8"/>
      <c r="H11" s="83"/>
      <c r="I11" s="80"/>
      <c r="J11" s="80"/>
      <c r="K11" s="86"/>
      <c r="L11" s="74"/>
      <c r="M11" s="8"/>
    </row>
    <row r="12" spans="1:13" x14ac:dyDescent="0.25">
      <c r="A12" s="60"/>
      <c r="B12" s="15"/>
      <c r="C12" s="13"/>
      <c r="D12" s="8" t="s">
        <v>97</v>
      </c>
      <c r="E12" s="60"/>
      <c r="F12" s="60"/>
      <c r="G12" s="8"/>
      <c r="H12" s="83"/>
      <c r="I12" s="80"/>
      <c r="J12" s="80"/>
      <c r="K12" s="86"/>
      <c r="L12" s="74"/>
      <c r="M12" s="8"/>
    </row>
    <row r="13" spans="1:13" x14ac:dyDescent="0.25">
      <c r="A13" s="60"/>
      <c r="B13" s="15"/>
      <c r="C13" s="13"/>
      <c r="D13" s="8" t="s">
        <v>39</v>
      </c>
      <c r="E13" s="60"/>
      <c r="F13" s="60"/>
      <c r="G13" s="8"/>
      <c r="H13" s="83"/>
      <c r="I13" s="80"/>
      <c r="J13" s="80"/>
      <c r="K13" s="86"/>
      <c r="L13" s="74"/>
      <c r="M13" s="8"/>
    </row>
    <row r="14" spans="1:13" x14ac:dyDescent="0.25">
      <c r="A14" s="60"/>
      <c r="B14" s="15"/>
      <c r="C14" s="13"/>
      <c r="D14" s="8" t="s">
        <v>56</v>
      </c>
      <c r="E14" s="60"/>
      <c r="F14" s="60"/>
      <c r="G14" s="8"/>
      <c r="H14" s="83"/>
      <c r="I14" s="80"/>
      <c r="J14" s="80"/>
      <c r="K14" s="86"/>
      <c r="L14" s="74"/>
      <c r="M14" s="8"/>
    </row>
    <row r="15" spans="1:13" x14ac:dyDescent="0.25">
      <c r="A15" s="60"/>
      <c r="B15" s="15"/>
      <c r="C15" s="13"/>
      <c r="D15" s="8" t="s">
        <v>10</v>
      </c>
      <c r="E15" s="60"/>
      <c r="F15" s="60"/>
      <c r="G15" s="8"/>
      <c r="H15" s="83"/>
      <c r="I15" s="80"/>
      <c r="J15" s="80"/>
      <c r="K15" s="86"/>
      <c r="L15" s="74"/>
      <c r="M15" s="8"/>
    </row>
    <row r="16" spans="1:13" x14ac:dyDescent="0.25">
      <c r="A16" s="60"/>
      <c r="B16" s="15"/>
      <c r="C16" s="13"/>
      <c r="D16" s="8" t="s">
        <v>11</v>
      </c>
      <c r="E16" s="60"/>
      <c r="F16" s="60"/>
      <c r="G16" s="8"/>
      <c r="H16" s="83"/>
      <c r="I16" s="80"/>
      <c r="J16" s="80"/>
      <c r="K16" s="86"/>
      <c r="L16" s="74"/>
      <c r="M16" s="8"/>
    </row>
    <row r="17" spans="1:13" x14ac:dyDescent="0.25">
      <c r="A17" s="60"/>
      <c r="B17" s="15"/>
      <c r="C17" s="13"/>
      <c r="D17" s="8" t="s">
        <v>157</v>
      </c>
      <c r="E17" s="60"/>
      <c r="F17" s="60"/>
      <c r="G17" s="8"/>
      <c r="H17" s="83"/>
      <c r="I17" s="80"/>
      <c r="J17" s="80"/>
      <c r="K17" s="86"/>
      <c r="L17" s="74"/>
      <c r="M17" s="8"/>
    </row>
    <row r="18" spans="1:13" x14ac:dyDescent="0.25">
      <c r="A18" s="60"/>
      <c r="B18" s="15"/>
      <c r="C18" s="13"/>
      <c r="D18" s="8" t="s">
        <v>174</v>
      </c>
      <c r="E18" s="60"/>
      <c r="F18" s="60"/>
      <c r="G18" s="8"/>
      <c r="H18" s="83"/>
      <c r="I18" s="80"/>
      <c r="J18" s="80"/>
      <c r="K18" s="86"/>
      <c r="L18" s="74"/>
      <c r="M18" s="8"/>
    </row>
    <row r="19" spans="1:13" x14ac:dyDescent="0.25">
      <c r="A19" s="61"/>
      <c r="B19" s="16"/>
      <c r="C19" s="6"/>
      <c r="D19" s="9"/>
      <c r="E19" s="61"/>
      <c r="F19" s="61"/>
      <c r="G19" s="9"/>
      <c r="H19" s="84"/>
      <c r="I19" s="81"/>
      <c r="J19" s="81"/>
      <c r="K19" s="87"/>
      <c r="L19" s="75"/>
      <c r="M19" s="8"/>
    </row>
    <row r="20" spans="1:13" x14ac:dyDescent="0.25">
      <c r="A20" s="76" t="s">
        <v>57</v>
      </c>
      <c r="B20" s="14"/>
      <c r="C20" s="12"/>
      <c r="D20" s="7" t="s">
        <v>98</v>
      </c>
      <c r="E20" s="56">
        <v>18994</v>
      </c>
      <c r="F20" s="59">
        <v>1</v>
      </c>
      <c r="G20" s="7"/>
      <c r="H20" s="82"/>
      <c r="I20" s="79">
        <f>F20*H20</f>
        <v>0</v>
      </c>
      <c r="J20" s="79">
        <f>1.21*I20</f>
        <v>0</v>
      </c>
      <c r="K20" s="85"/>
      <c r="L20" s="73"/>
      <c r="M20" s="7"/>
    </row>
    <row r="21" spans="1:13" x14ac:dyDescent="0.25">
      <c r="A21" s="77"/>
      <c r="B21" s="15"/>
      <c r="C21" s="13"/>
      <c r="D21" s="8" t="s">
        <v>95</v>
      </c>
      <c r="E21" s="60"/>
      <c r="F21" s="60"/>
      <c r="G21" s="8"/>
      <c r="H21" s="83"/>
      <c r="I21" s="80"/>
      <c r="J21" s="80"/>
      <c r="K21" s="86"/>
      <c r="L21" s="74"/>
      <c r="M21" s="8"/>
    </row>
    <row r="22" spans="1:13" x14ac:dyDescent="0.25">
      <c r="A22" s="77"/>
      <c r="B22" s="15"/>
      <c r="C22" s="13"/>
      <c r="D22" s="8" t="s">
        <v>92</v>
      </c>
      <c r="E22" s="60"/>
      <c r="F22" s="60"/>
      <c r="G22" s="8"/>
      <c r="H22" s="83"/>
      <c r="I22" s="80"/>
      <c r="J22" s="80"/>
      <c r="K22" s="86"/>
      <c r="L22" s="74"/>
      <c r="M22" s="8"/>
    </row>
    <row r="23" spans="1:13" x14ac:dyDescent="0.25">
      <c r="A23" s="77"/>
      <c r="B23" s="15"/>
      <c r="C23" s="13"/>
      <c r="D23" s="3" t="s">
        <v>58</v>
      </c>
      <c r="E23" s="60"/>
      <c r="F23" s="60"/>
      <c r="G23" s="8"/>
      <c r="H23" s="83"/>
      <c r="I23" s="80"/>
      <c r="J23" s="80"/>
      <c r="K23" s="86"/>
      <c r="L23" s="74"/>
      <c r="M23" s="8"/>
    </row>
    <row r="24" spans="1:13" x14ac:dyDescent="0.25">
      <c r="A24" s="77"/>
      <c r="B24" s="15"/>
      <c r="C24" s="13"/>
      <c r="D24" s="8" t="s">
        <v>172</v>
      </c>
      <c r="E24" s="60"/>
      <c r="F24" s="60"/>
      <c r="G24" s="8"/>
      <c r="H24" s="83"/>
      <c r="I24" s="80"/>
      <c r="J24" s="80"/>
      <c r="K24" s="86"/>
      <c r="L24" s="74"/>
      <c r="M24" s="8"/>
    </row>
    <row r="25" spans="1:13" x14ac:dyDescent="0.25">
      <c r="A25" s="77"/>
      <c r="B25" s="15"/>
      <c r="C25" s="13"/>
      <c r="D25" s="35" t="s">
        <v>170</v>
      </c>
      <c r="E25" s="60"/>
      <c r="F25" s="60"/>
      <c r="G25" s="8"/>
      <c r="H25" s="83"/>
      <c r="I25" s="80"/>
      <c r="J25" s="80"/>
      <c r="K25" s="86"/>
      <c r="L25" s="74"/>
      <c r="M25" s="8"/>
    </row>
    <row r="26" spans="1:13" ht="17.25" customHeight="1" x14ac:dyDescent="0.25">
      <c r="A26" s="77"/>
      <c r="B26" s="15"/>
      <c r="C26" s="13"/>
      <c r="D26" s="38" t="s">
        <v>171</v>
      </c>
      <c r="E26" s="60"/>
      <c r="F26" s="60"/>
      <c r="G26" s="8"/>
      <c r="H26" s="83"/>
      <c r="I26" s="80"/>
      <c r="J26" s="80"/>
      <c r="K26" s="86"/>
      <c r="L26" s="74"/>
      <c r="M26" s="8"/>
    </row>
    <row r="27" spans="1:13" x14ac:dyDescent="0.25">
      <c r="A27" s="77"/>
      <c r="B27" s="15"/>
      <c r="C27" s="13"/>
      <c r="D27" s="8"/>
      <c r="E27" s="60"/>
      <c r="F27" s="60"/>
      <c r="G27" s="8"/>
      <c r="H27" s="83"/>
      <c r="I27" s="80"/>
      <c r="J27" s="80"/>
      <c r="K27" s="86"/>
      <c r="L27" s="74"/>
      <c r="M27" s="8"/>
    </row>
    <row r="28" spans="1:13" x14ac:dyDescent="0.25">
      <c r="A28" s="77"/>
      <c r="B28" s="15"/>
      <c r="C28" s="13"/>
      <c r="D28" s="8" t="s">
        <v>173</v>
      </c>
      <c r="E28" s="60"/>
      <c r="F28" s="60"/>
      <c r="G28" s="8"/>
      <c r="H28" s="83"/>
      <c r="I28" s="80"/>
      <c r="J28" s="80"/>
      <c r="K28" s="86"/>
      <c r="L28" s="74"/>
      <c r="M28" s="8"/>
    </row>
    <row r="29" spans="1:13" x14ac:dyDescent="0.25">
      <c r="A29" s="77"/>
      <c r="B29" s="15"/>
      <c r="C29" s="13"/>
      <c r="D29" s="32" t="s">
        <v>99</v>
      </c>
      <c r="E29" s="60"/>
      <c r="F29" s="60"/>
      <c r="G29" s="8"/>
      <c r="H29" s="83"/>
      <c r="I29" s="80"/>
      <c r="J29" s="80"/>
      <c r="K29" s="86"/>
      <c r="L29" s="74"/>
      <c r="M29" s="8"/>
    </row>
    <row r="30" spans="1:13" x14ac:dyDescent="0.25">
      <c r="A30" s="77"/>
      <c r="B30" s="15"/>
      <c r="C30" s="13"/>
      <c r="D30" s="8" t="s">
        <v>143</v>
      </c>
      <c r="E30" s="60"/>
      <c r="F30" s="60"/>
      <c r="G30" s="8"/>
      <c r="H30" s="83"/>
      <c r="I30" s="80"/>
      <c r="J30" s="80"/>
      <c r="K30" s="86"/>
      <c r="L30" s="74"/>
      <c r="M30" s="8"/>
    </row>
    <row r="31" spans="1:13" x14ac:dyDescent="0.25">
      <c r="A31" s="77"/>
      <c r="B31" s="15"/>
      <c r="C31" s="13"/>
      <c r="D31" s="8" t="s">
        <v>142</v>
      </c>
      <c r="E31" s="60"/>
      <c r="F31" s="60"/>
      <c r="G31" s="8"/>
      <c r="H31" s="83"/>
      <c r="I31" s="80"/>
      <c r="J31" s="80"/>
      <c r="K31" s="86"/>
      <c r="L31" s="74"/>
      <c r="M31" s="8"/>
    </row>
    <row r="32" spans="1:13" x14ac:dyDescent="0.25">
      <c r="A32" s="77"/>
      <c r="B32" s="15"/>
      <c r="C32" s="13"/>
      <c r="D32" s="8" t="s">
        <v>172</v>
      </c>
      <c r="E32" s="60"/>
      <c r="F32" s="60"/>
      <c r="G32" s="8"/>
      <c r="H32" s="83"/>
      <c r="I32" s="80"/>
      <c r="J32" s="80"/>
      <c r="K32" s="86"/>
      <c r="L32" s="74"/>
      <c r="M32" s="8"/>
    </row>
    <row r="33" spans="1:13" x14ac:dyDescent="0.25">
      <c r="A33" s="77"/>
      <c r="B33" s="15"/>
      <c r="C33" s="13"/>
      <c r="D33" s="35" t="s">
        <v>170</v>
      </c>
      <c r="E33" s="60"/>
      <c r="F33" s="60"/>
      <c r="G33" s="8"/>
      <c r="H33" s="83"/>
      <c r="I33" s="80"/>
      <c r="J33" s="80"/>
      <c r="K33" s="86"/>
      <c r="L33" s="74"/>
      <c r="M33" s="8"/>
    </row>
    <row r="34" spans="1:13" ht="15" customHeight="1" x14ac:dyDescent="0.25">
      <c r="A34" s="78"/>
      <c r="B34" s="16"/>
      <c r="C34" s="36"/>
      <c r="D34" s="40" t="s">
        <v>171</v>
      </c>
      <c r="E34" s="61"/>
      <c r="F34" s="61"/>
      <c r="G34" s="9"/>
      <c r="H34" s="84"/>
      <c r="I34" s="81"/>
      <c r="J34" s="81"/>
      <c r="K34" s="87"/>
      <c r="L34" s="75"/>
      <c r="M34" s="9"/>
    </row>
    <row r="36" spans="1:13" ht="18.75" x14ac:dyDescent="0.3">
      <c r="A36" s="67" t="s">
        <v>146</v>
      </c>
      <c r="B36" s="68"/>
      <c r="C36" s="68"/>
      <c r="D36" s="68"/>
      <c r="E36" s="68"/>
      <c r="F36" s="68"/>
      <c r="G36" s="69"/>
      <c r="H36" s="25"/>
      <c r="I36" s="25">
        <f>SUM(I4:I34)</f>
        <v>0</v>
      </c>
      <c r="J36" s="24">
        <f>SUM(J4:J34)</f>
        <v>0</v>
      </c>
    </row>
  </sheetData>
  <mergeCells count="18">
    <mergeCell ref="L20:L34"/>
    <mergeCell ref="L4:L19"/>
    <mergeCell ref="J4:J19"/>
    <mergeCell ref="J20:J34"/>
    <mergeCell ref="K4:K19"/>
    <mergeCell ref="K20:K34"/>
    <mergeCell ref="I4:I19"/>
    <mergeCell ref="H20:H34"/>
    <mergeCell ref="I20:I34"/>
    <mergeCell ref="H4:H19"/>
    <mergeCell ref="A36:G36"/>
    <mergeCell ref="B3:C3"/>
    <mergeCell ref="A20:A34"/>
    <mergeCell ref="E20:E34"/>
    <mergeCell ref="F20:F34"/>
    <mergeCell ref="A4:A19"/>
    <mergeCell ref="E4:E19"/>
    <mergeCell ref="F4:F19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E32B-1236-496E-B797-6C605158742C}">
  <dimension ref="A1:M175"/>
  <sheetViews>
    <sheetView topLeftCell="A10" zoomScale="80" zoomScaleNormal="80" workbookViewId="0">
      <selection activeCell="M177" sqref="M177"/>
    </sheetView>
  </sheetViews>
  <sheetFormatPr defaultRowHeight="15" x14ac:dyDescent="0.25"/>
  <cols>
    <col min="1" max="1" width="9.7109375" customWidth="1"/>
    <col min="2" max="2" width="26.140625" customWidth="1"/>
    <col min="3" max="3" width="24.28515625" customWidth="1"/>
    <col min="4" max="4" width="65.140625" customWidth="1"/>
    <col min="5" max="5" width="8.85546875" bestFit="1" customWidth="1"/>
    <col min="7" max="7" width="53.42578125" hidden="1" customWidth="1"/>
    <col min="8" max="10" width="15.28515625" customWidth="1"/>
    <col min="11" max="11" width="24.7109375" customWidth="1"/>
    <col min="12" max="12" width="31.28515625" customWidth="1"/>
    <col min="13" max="13" width="49" customWidth="1"/>
  </cols>
  <sheetData>
    <row r="1" spans="1:13" x14ac:dyDescent="0.25">
      <c r="A1" s="23" t="s">
        <v>152</v>
      </c>
    </row>
    <row r="2" spans="1:13" x14ac:dyDescent="0.25">
      <c r="K2" s="23"/>
    </row>
    <row r="3" spans="1:13" ht="79.5" customHeight="1" x14ac:dyDescent="0.25">
      <c r="A3" s="11" t="s">
        <v>0</v>
      </c>
      <c r="B3" s="54" t="s">
        <v>12</v>
      </c>
      <c r="C3" s="55"/>
      <c r="D3" s="10" t="s">
        <v>1</v>
      </c>
      <c r="E3" s="10" t="s">
        <v>5</v>
      </c>
      <c r="F3" s="10" t="s">
        <v>2</v>
      </c>
      <c r="G3" s="10" t="s">
        <v>3</v>
      </c>
      <c r="H3" s="20" t="s">
        <v>71</v>
      </c>
      <c r="I3" s="20" t="s">
        <v>70</v>
      </c>
      <c r="J3" s="20" t="s">
        <v>72</v>
      </c>
      <c r="K3" s="20" t="s">
        <v>177</v>
      </c>
      <c r="L3" s="37" t="s">
        <v>176</v>
      </c>
      <c r="M3" s="39" t="s">
        <v>111</v>
      </c>
    </row>
    <row r="4" spans="1:13" x14ac:dyDescent="0.25">
      <c r="A4" s="59" t="s">
        <v>20</v>
      </c>
      <c r="B4" s="14"/>
      <c r="C4" s="12"/>
      <c r="D4" s="7" t="s">
        <v>178</v>
      </c>
      <c r="E4" s="56">
        <v>14246</v>
      </c>
      <c r="F4" s="59">
        <v>1</v>
      </c>
      <c r="G4" s="7"/>
      <c r="H4" s="82"/>
      <c r="I4" s="79">
        <f>F4*H4</f>
        <v>0</v>
      </c>
      <c r="J4" s="79">
        <f>I4*1.21</f>
        <v>0</v>
      </c>
      <c r="K4" s="85"/>
      <c r="L4" s="73"/>
      <c r="M4" s="7"/>
    </row>
    <row r="5" spans="1:13" x14ac:dyDescent="0.25">
      <c r="A5" s="60"/>
      <c r="B5" s="15"/>
      <c r="C5" s="13"/>
      <c r="D5" s="8" t="s">
        <v>117</v>
      </c>
      <c r="E5" s="60"/>
      <c r="F5" s="60"/>
      <c r="G5" s="8"/>
      <c r="H5" s="83"/>
      <c r="I5" s="80"/>
      <c r="J5" s="80"/>
      <c r="K5" s="86"/>
      <c r="L5" s="74"/>
      <c r="M5" s="8"/>
    </row>
    <row r="6" spans="1:13" x14ac:dyDescent="0.25">
      <c r="A6" s="60"/>
      <c r="B6" s="15"/>
      <c r="C6" s="13"/>
      <c r="D6" s="8" t="s">
        <v>22</v>
      </c>
      <c r="E6" s="60"/>
      <c r="F6" s="60"/>
      <c r="G6" s="8"/>
      <c r="H6" s="83"/>
      <c r="I6" s="80"/>
      <c r="J6" s="80"/>
      <c r="K6" s="86"/>
      <c r="L6" s="74"/>
      <c r="M6" s="8"/>
    </row>
    <row r="7" spans="1:13" ht="30" x14ac:dyDescent="0.25">
      <c r="A7" s="60"/>
      <c r="B7" s="15"/>
      <c r="C7" s="13"/>
      <c r="D7" s="38" t="s">
        <v>102</v>
      </c>
      <c r="E7" s="60"/>
      <c r="F7" s="60"/>
      <c r="G7" s="8"/>
      <c r="H7" s="83"/>
      <c r="I7" s="80"/>
      <c r="J7" s="80"/>
      <c r="K7" s="86"/>
      <c r="L7" s="74"/>
      <c r="M7" s="8"/>
    </row>
    <row r="8" spans="1:13" x14ac:dyDescent="0.25">
      <c r="A8" s="60"/>
      <c r="B8" s="15"/>
      <c r="C8" s="13"/>
      <c r="D8" s="8" t="s">
        <v>179</v>
      </c>
      <c r="E8" s="60"/>
      <c r="F8" s="60"/>
      <c r="G8" s="8"/>
      <c r="H8" s="83"/>
      <c r="I8" s="80"/>
      <c r="J8" s="80"/>
      <c r="K8" s="86"/>
      <c r="L8" s="74"/>
      <c r="M8" s="8"/>
    </row>
    <row r="9" spans="1:13" x14ac:dyDescent="0.25">
      <c r="A9" s="60"/>
      <c r="B9" s="15"/>
      <c r="C9" s="13"/>
      <c r="D9" s="8"/>
      <c r="E9" s="60"/>
      <c r="F9" s="60"/>
      <c r="G9" s="8"/>
      <c r="H9" s="83"/>
      <c r="I9" s="80"/>
      <c r="J9" s="80"/>
      <c r="K9" s="86"/>
      <c r="L9" s="74"/>
      <c r="M9" s="8"/>
    </row>
    <row r="10" spans="1:13" x14ac:dyDescent="0.25">
      <c r="A10" s="60"/>
      <c r="B10" s="15"/>
      <c r="C10" s="13"/>
      <c r="D10" s="8"/>
      <c r="E10" s="60"/>
      <c r="F10" s="60"/>
      <c r="G10" s="8"/>
      <c r="H10" s="83"/>
      <c r="I10" s="80"/>
      <c r="J10" s="80"/>
      <c r="K10" s="86"/>
      <c r="L10" s="74"/>
      <c r="M10" s="8"/>
    </row>
    <row r="11" spans="1:13" x14ac:dyDescent="0.25">
      <c r="A11" s="60"/>
      <c r="B11" s="15"/>
      <c r="C11" s="13"/>
      <c r="D11" s="8"/>
      <c r="E11" s="60"/>
      <c r="F11" s="60"/>
      <c r="G11" s="8"/>
      <c r="H11" s="83"/>
      <c r="I11" s="80"/>
      <c r="J11" s="80"/>
      <c r="K11" s="86"/>
      <c r="L11" s="74"/>
      <c r="M11" s="8"/>
    </row>
    <row r="12" spans="1:13" x14ac:dyDescent="0.25">
      <c r="A12" s="60"/>
      <c r="B12" s="15"/>
      <c r="C12" s="13"/>
      <c r="D12" s="8"/>
      <c r="E12" s="60"/>
      <c r="F12" s="60"/>
      <c r="G12" s="8"/>
      <c r="H12" s="83"/>
      <c r="I12" s="80"/>
      <c r="J12" s="80"/>
      <c r="K12" s="86"/>
      <c r="L12" s="74"/>
      <c r="M12" s="8"/>
    </row>
    <row r="13" spans="1:13" x14ac:dyDescent="0.25">
      <c r="A13" s="60"/>
      <c r="B13" s="15"/>
      <c r="C13" s="13"/>
      <c r="D13" s="8"/>
      <c r="E13" s="60"/>
      <c r="F13" s="60"/>
      <c r="G13" s="8"/>
      <c r="H13" s="83"/>
      <c r="I13" s="80"/>
      <c r="J13" s="80"/>
      <c r="K13" s="86"/>
      <c r="L13" s="74"/>
      <c r="M13" s="8"/>
    </row>
    <row r="14" spans="1:13" x14ac:dyDescent="0.25">
      <c r="A14" s="60"/>
      <c r="B14" s="15"/>
      <c r="C14" s="13"/>
      <c r="D14" s="8"/>
      <c r="E14" s="60"/>
      <c r="F14" s="60"/>
      <c r="G14" s="8"/>
      <c r="H14" s="83"/>
      <c r="I14" s="80"/>
      <c r="J14" s="80"/>
      <c r="K14" s="86"/>
      <c r="L14" s="74"/>
      <c r="M14" s="8"/>
    </row>
    <row r="15" spans="1:13" x14ac:dyDescent="0.25">
      <c r="A15" s="60"/>
      <c r="B15" s="15"/>
      <c r="C15" s="13"/>
      <c r="D15" s="8"/>
      <c r="E15" s="60"/>
      <c r="F15" s="60"/>
      <c r="G15" s="8"/>
      <c r="H15" s="83"/>
      <c r="I15" s="80"/>
      <c r="J15" s="80"/>
      <c r="K15" s="86"/>
      <c r="L15" s="74"/>
      <c r="M15" s="8"/>
    </row>
    <row r="16" spans="1:13" x14ac:dyDescent="0.25">
      <c r="A16" s="60"/>
      <c r="B16" s="15"/>
      <c r="C16" s="13"/>
      <c r="D16" s="8"/>
      <c r="E16" s="60"/>
      <c r="F16" s="60"/>
      <c r="G16" s="8"/>
      <c r="H16" s="83"/>
      <c r="I16" s="80"/>
      <c r="J16" s="80"/>
      <c r="K16" s="86"/>
      <c r="L16" s="74"/>
      <c r="M16" s="8"/>
    </row>
    <row r="17" spans="1:13" x14ac:dyDescent="0.25">
      <c r="A17" s="60"/>
      <c r="B17" s="15"/>
      <c r="C17" s="13"/>
      <c r="D17" s="8"/>
      <c r="E17" s="60"/>
      <c r="F17" s="60"/>
      <c r="G17" s="8"/>
      <c r="H17" s="83"/>
      <c r="I17" s="80"/>
      <c r="J17" s="80"/>
      <c r="K17" s="86"/>
      <c r="L17" s="74"/>
      <c r="M17" s="8"/>
    </row>
    <row r="18" spans="1:13" x14ac:dyDescent="0.25">
      <c r="A18" s="60"/>
      <c r="B18" s="15"/>
      <c r="C18" s="13"/>
      <c r="D18" s="8"/>
      <c r="E18" s="60"/>
      <c r="F18" s="60"/>
      <c r="G18" s="8"/>
      <c r="H18" s="83"/>
      <c r="I18" s="80"/>
      <c r="J18" s="80"/>
      <c r="K18" s="86"/>
      <c r="L18" s="74"/>
      <c r="M18" s="8"/>
    </row>
    <row r="19" spans="1:13" x14ac:dyDescent="0.25">
      <c r="A19" s="60"/>
      <c r="B19" s="15"/>
      <c r="C19" s="4"/>
      <c r="D19" s="8"/>
      <c r="E19" s="60"/>
      <c r="F19" s="60"/>
      <c r="G19" s="8"/>
      <c r="H19" s="83"/>
      <c r="I19" s="80"/>
      <c r="J19" s="80"/>
      <c r="K19" s="86"/>
      <c r="L19" s="74"/>
      <c r="M19" s="8"/>
    </row>
    <row r="20" spans="1:13" x14ac:dyDescent="0.25">
      <c r="A20" s="61"/>
      <c r="B20" s="16"/>
      <c r="C20" s="6"/>
      <c r="D20" s="9"/>
      <c r="E20" s="61"/>
      <c r="F20" s="61"/>
      <c r="G20" s="9"/>
      <c r="H20" s="84"/>
      <c r="I20" s="81"/>
      <c r="J20" s="81"/>
      <c r="K20" s="87"/>
      <c r="L20" s="75"/>
      <c r="M20" s="8"/>
    </row>
    <row r="21" spans="1:13" x14ac:dyDescent="0.25">
      <c r="A21" s="76" t="s">
        <v>104</v>
      </c>
      <c r="B21" s="14"/>
      <c r="C21" s="12"/>
      <c r="D21" s="7" t="s">
        <v>181</v>
      </c>
      <c r="E21" s="90" t="s">
        <v>103</v>
      </c>
      <c r="F21" s="59">
        <v>2</v>
      </c>
      <c r="G21" s="7"/>
      <c r="H21" s="82"/>
      <c r="I21" s="79">
        <f>F21*H21</f>
        <v>0</v>
      </c>
      <c r="J21" s="79">
        <f>1.21*I21</f>
        <v>0</v>
      </c>
      <c r="K21" s="85"/>
      <c r="L21" s="73"/>
      <c r="M21" s="7"/>
    </row>
    <row r="22" spans="1:13" x14ac:dyDescent="0.25">
      <c r="A22" s="77"/>
      <c r="B22" s="15"/>
      <c r="C22" s="13"/>
      <c r="D22" s="8" t="s">
        <v>180</v>
      </c>
      <c r="E22" s="60"/>
      <c r="F22" s="60"/>
      <c r="G22" s="8"/>
      <c r="H22" s="83"/>
      <c r="I22" s="80"/>
      <c r="J22" s="80"/>
      <c r="K22" s="86"/>
      <c r="L22" s="74"/>
      <c r="M22" s="8"/>
    </row>
    <row r="23" spans="1:13" x14ac:dyDescent="0.25">
      <c r="A23" s="77"/>
      <c r="B23" s="15"/>
      <c r="C23" s="13"/>
      <c r="D23" s="8" t="s">
        <v>182</v>
      </c>
      <c r="E23" s="60"/>
      <c r="F23" s="60"/>
      <c r="G23" s="8"/>
      <c r="H23" s="83"/>
      <c r="I23" s="80"/>
      <c r="J23" s="80"/>
      <c r="K23" s="86"/>
      <c r="L23" s="74"/>
      <c r="M23" s="8"/>
    </row>
    <row r="24" spans="1:13" x14ac:dyDescent="0.25">
      <c r="A24" s="77"/>
      <c r="B24" s="15"/>
      <c r="C24" s="13"/>
      <c r="D24" s="8" t="s">
        <v>31</v>
      </c>
      <c r="E24" s="60"/>
      <c r="F24" s="60"/>
      <c r="G24" s="8"/>
      <c r="H24" s="83"/>
      <c r="I24" s="80"/>
      <c r="J24" s="80"/>
      <c r="K24" s="86"/>
      <c r="L24" s="74"/>
      <c r="M24" s="8"/>
    </row>
    <row r="25" spans="1:13" x14ac:dyDescent="0.25">
      <c r="A25" s="77"/>
      <c r="B25" s="15"/>
      <c r="C25" s="13"/>
      <c r="D25" s="8" t="s">
        <v>118</v>
      </c>
      <c r="E25" s="60"/>
      <c r="F25" s="60"/>
      <c r="G25" s="8"/>
      <c r="H25" s="83"/>
      <c r="I25" s="80"/>
      <c r="J25" s="80"/>
      <c r="K25" s="86"/>
      <c r="L25" s="74"/>
      <c r="M25" s="8"/>
    </row>
    <row r="26" spans="1:13" x14ac:dyDescent="0.25">
      <c r="A26" s="77"/>
      <c r="B26" s="15"/>
      <c r="C26" s="13"/>
      <c r="D26" s="8" t="s">
        <v>32</v>
      </c>
      <c r="E26" s="60"/>
      <c r="F26" s="60"/>
      <c r="G26" s="8"/>
      <c r="H26" s="83"/>
      <c r="I26" s="80"/>
      <c r="J26" s="80"/>
      <c r="K26" s="86"/>
      <c r="L26" s="74"/>
      <c r="M26" s="8"/>
    </row>
    <row r="27" spans="1:13" x14ac:dyDescent="0.25">
      <c r="A27" s="77"/>
      <c r="B27" s="15"/>
      <c r="C27" s="13"/>
      <c r="D27" s="8"/>
      <c r="E27" s="60"/>
      <c r="F27" s="60"/>
      <c r="G27" s="8"/>
      <c r="H27" s="83"/>
      <c r="I27" s="80"/>
      <c r="J27" s="80"/>
      <c r="K27" s="86"/>
      <c r="L27" s="74"/>
      <c r="M27" s="8"/>
    </row>
    <row r="28" spans="1:13" x14ac:dyDescent="0.25">
      <c r="A28" s="77"/>
      <c r="B28" s="15"/>
      <c r="C28" s="13"/>
      <c r="D28" s="19" t="s">
        <v>211</v>
      </c>
      <c r="E28" s="60"/>
      <c r="F28" s="60"/>
      <c r="G28" s="8"/>
      <c r="H28" s="83"/>
      <c r="I28" s="80"/>
      <c r="J28" s="80"/>
      <c r="K28" s="86"/>
      <c r="L28" s="74"/>
      <c r="M28" s="8"/>
    </row>
    <row r="29" spans="1:13" x14ac:dyDescent="0.25">
      <c r="A29" s="78"/>
      <c r="B29" s="16"/>
      <c r="C29" s="6"/>
      <c r="D29" s="9"/>
      <c r="E29" s="61"/>
      <c r="F29" s="61"/>
      <c r="G29" s="9"/>
      <c r="H29" s="84"/>
      <c r="I29" s="81"/>
      <c r="J29" s="81"/>
      <c r="K29" s="87"/>
      <c r="L29" s="75"/>
      <c r="M29" s="8"/>
    </row>
    <row r="30" spans="1:13" x14ac:dyDescent="0.25">
      <c r="A30" s="59" t="s">
        <v>40</v>
      </c>
      <c r="B30" s="14"/>
      <c r="C30" s="12"/>
      <c r="D30" s="7" t="s">
        <v>126</v>
      </c>
      <c r="E30" s="56">
        <v>17533</v>
      </c>
      <c r="F30" s="59">
        <v>1</v>
      </c>
      <c r="G30" s="7"/>
      <c r="H30" s="82"/>
      <c r="I30" s="79">
        <f>F30*H30</f>
        <v>0</v>
      </c>
      <c r="J30" s="79">
        <f>1.21*I30</f>
        <v>0</v>
      </c>
      <c r="K30" s="85"/>
      <c r="L30" s="73"/>
      <c r="M30" s="7"/>
    </row>
    <row r="31" spans="1:13" x14ac:dyDescent="0.25">
      <c r="A31" s="60"/>
      <c r="B31" s="15"/>
      <c r="C31" s="13"/>
      <c r="D31" s="8" t="s">
        <v>183</v>
      </c>
      <c r="E31" s="60"/>
      <c r="F31" s="60"/>
      <c r="G31" s="8"/>
      <c r="H31" s="83"/>
      <c r="I31" s="80"/>
      <c r="J31" s="80"/>
      <c r="K31" s="86"/>
      <c r="L31" s="74"/>
      <c r="M31" s="8"/>
    </row>
    <row r="32" spans="1:13" ht="15.75" customHeight="1" x14ac:dyDescent="0.25">
      <c r="A32" s="60"/>
      <c r="B32" s="15"/>
      <c r="C32" s="13"/>
      <c r="D32" s="8" t="s">
        <v>184</v>
      </c>
      <c r="E32" s="60"/>
      <c r="F32" s="60"/>
      <c r="G32" s="8"/>
      <c r="H32" s="83"/>
      <c r="I32" s="80"/>
      <c r="J32" s="80"/>
      <c r="K32" s="86"/>
      <c r="L32" s="74"/>
      <c r="M32" s="8"/>
    </row>
    <row r="33" spans="1:13" ht="6" customHeight="1" x14ac:dyDescent="0.25">
      <c r="A33" s="60"/>
      <c r="B33" s="15"/>
      <c r="C33" s="13"/>
      <c r="D33" s="88" t="s">
        <v>187</v>
      </c>
      <c r="E33" s="60"/>
      <c r="F33" s="60"/>
      <c r="G33" s="8"/>
      <c r="H33" s="83"/>
      <c r="I33" s="80"/>
      <c r="J33" s="80"/>
      <c r="K33" s="86"/>
      <c r="L33" s="74"/>
      <c r="M33" s="8"/>
    </row>
    <row r="34" spans="1:13" ht="10.5" customHeight="1" x14ac:dyDescent="0.25">
      <c r="A34" s="60"/>
      <c r="B34" s="15"/>
      <c r="C34" s="13"/>
      <c r="D34" s="88"/>
      <c r="E34" s="60"/>
      <c r="F34" s="60"/>
      <c r="G34" s="8"/>
      <c r="H34" s="83"/>
      <c r="I34" s="80"/>
      <c r="J34" s="80"/>
      <c r="K34" s="86"/>
      <c r="L34" s="74"/>
      <c r="M34" s="8"/>
    </row>
    <row r="35" spans="1:13" x14ac:dyDescent="0.25">
      <c r="A35" s="60"/>
      <c r="B35" s="15"/>
      <c r="C35" s="13"/>
      <c r="D35" s="88" t="s">
        <v>189</v>
      </c>
      <c r="E35" s="60"/>
      <c r="F35" s="60"/>
      <c r="G35" s="8"/>
      <c r="H35" s="83"/>
      <c r="I35" s="80"/>
      <c r="J35" s="80"/>
      <c r="K35" s="86"/>
      <c r="L35" s="74"/>
      <c r="M35" s="8"/>
    </row>
    <row r="36" spans="1:13" x14ac:dyDescent="0.25">
      <c r="A36" s="60"/>
      <c r="B36" s="15"/>
      <c r="C36" s="13"/>
      <c r="D36" s="89"/>
      <c r="E36" s="60"/>
      <c r="F36" s="60"/>
      <c r="G36" s="8"/>
      <c r="H36" s="83"/>
      <c r="I36" s="80"/>
      <c r="J36" s="80"/>
      <c r="K36" s="86"/>
      <c r="L36" s="74"/>
      <c r="M36" s="8"/>
    </row>
    <row r="37" spans="1:13" x14ac:dyDescent="0.25">
      <c r="A37" s="60"/>
      <c r="B37" s="15"/>
      <c r="C37" s="13"/>
      <c r="D37" s="8" t="s">
        <v>190</v>
      </c>
      <c r="E37" s="60"/>
      <c r="F37" s="60"/>
      <c r="G37" s="8"/>
      <c r="H37" s="83"/>
      <c r="I37" s="80"/>
      <c r="J37" s="80"/>
      <c r="K37" s="86"/>
      <c r="L37" s="74"/>
      <c r="M37" s="8"/>
    </row>
    <row r="38" spans="1:13" x14ac:dyDescent="0.25">
      <c r="A38" s="60"/>
      <c r="B38" s="15"/>
      <c r="C38" s="13"/>
      <c r="D38" s="88" t="s">
        <v>188</v>
      </c>
      <c r="E38" s="60"/>
      <c r="F38" s="60"/>
      <c r="G38" s="8"/>
      <c r="H38" s="83"/>
      <c r="I38" s="80"/>
      <c r="J38" s="80"/>
      <c r="K38" s="86"/>
      <c r="L38" s="74"/>
      <c r="M38" s="8"/>
    </row>
    <row r="39" spans="1:13" x14ac:dyDescent="0.25">
      <c r="A39" s="60"/>
      <c r="B39" s="15"/>
      <c r="C39" s="13"/>
      <c r="D39" s="88"/>
      <c r="E39" s="60"/>
      <c r="F39" s="60"/>
      <c r="G39" s="8"/>
      <c r="H39" s="83"/>
      <c r="I39" s="80"/>
      <c r="J39" s="80"/>
      <c r="K39" s="86"/>
      <c r="L39" s="74"/>
      <c r="M39" s="8"/>
    </row>
    <row r="40" spans="1:13" x14ac:dyDescent="0.25">
      <c r="A40" s="60"/>
      <c r="B40" s="15"/>
      <c r="C40" s="13"/>
      <c r="D40" s="8" t="s">
        <v>185</v>
      </c>
      <c r="E40" s="60"/>
      <c r="F40" s="60"/>
      <c r="G40" s="8"/>
      <c r="H40" s="83"/>
      <c r="I40" s="80"/>
      <c r="J40" s="80"/>
      <c r="K40" s="86"/>
      <c r="L40" s="74"/>
      <c r="M40" s="8"/>
    </row>
    <row r="41" spans="1:13" x14ac:dyDescent="0.25">
      <c r="A41" s="60"/>
      <c r="B41" s="15"/>
      <c r="C41" s="13"/>
      <c r="D41" s="8" t="s">
        <v>186</v>
      </c>
      <c r="E41" s="60"/>
      <c r="F41" s="60"/>
      <c r="G41" s="8"/>
      <c r="H41" s="83"/>
      <c r="I41" s="80"/>
      <c r="J41" s="80"/>
      <c r="K41" s="86"/>
      <c r="L41" s="74"/>
      <c r="M41" s="8"/>
    </row>
    <row r="42" spans="1:13" x14ac:dyDescent="0.25">
      <c r="A42" s="60"/>
      <c r="B42" s="15"/>
      <c r="C42" s="13"/>
      <c r="D42" s="8" t="s">
        <v>191</v>
      </c>
      <c r="E42" s="60"/>
      <c r="F42" s="60"/>
      <c r="G42" s="8"/>
      <c r="H42" s="83"/>
      <c r="I42" s="80"/>
      <c r="J42" s="80"/>
      <c r="K42" s="86"/>
      <c r="L42" s="74"/>
      <c r="M42" s="8"/>
    </row>
    <row r="43" spans="1:13" x14ac:dyDescent="0.25">
      <c r="A43" s="60"/>
      <c r="B43" s="15"/>
      <c r="C43" s="13"/>
      <c r="D43" s="8"/>
      <c r="E43" s="60"/>
      <c r="F43" s="60"/>
      <c r="G43" s="8"/>
      <c r="H43" s="83"/>
      <c r="I43" s="80"/>
      <c r="J43" s="80"/>
      <c r="K43" s="86"/>
      <c r="L43" s="74"/>
      <c r="M43" s="8"/>
    </row>
    <row r="44" spans="1:13" x14ac:dyDescent="0.25">
      <c r="A44" s="60"/>
      <c r="B44" s="15"/>
      <c r="C44" s="13"/>
      <c r="D44" s="8"/>
      <c r="E44" s="60"/>
      <c r="F44" s="60"/>
      <c r="G44" s="8"/>
      <c r="H44" s="83"/>
      <c r="I44" s="80"/>
      <c r="J44" s="80"/>
      <c r="K44" s="86"/>
      <c r="L44" s="75"/>
      <c r="M44" s="8"/>
    </row>
    <row r="45" spans="1:13" x14ac:dyDescent="0.25">
      <c r="A45" s="76" t="s">
        <v>105</v>
      </c>
      <c r="B45" s="14"/>
      <c r="C45" s="12"/>
      <c r="D45" s="7" t="s">
        <v>41</v>
      </c>
      <c r="E45" s="90" t="s">
        <v>106</v>
      </c>
      <c r="F45" s="59">
        <v>3</v>
      </c>
      <c r="G45" s="7"/>
      <c r="H45" s="82"/>
      <c r="I45" s="79">
        <f>F45*H45</f>
        <v>0</v>
      </c>
      <c r="J45" s="79">
        <f>1.21*I45</f>
        <v>0</v>
      </c>
      <c r="K45" s="85"/>
      <c r="L45" s="73"/>
      <c r="M45" s="7"/>
    </row>
    <row r="46" spans="1:13" x14ac:dyDescent="0.25">
      <c r="A46" s="60"/>
      <c r="B46" s="15"/>
      <c r="C46" s="13"/>
      <c r="D46" s="8" t="s">
        <v>193</v>
      </c>
      <c r="E46" s="60"/>
      <c r="F46" s="60"/>
      <c r="G46" s="8"/>
      <c r="H46" s="83"/>
      <c r="I46" s="80"/>
      <c r="J46" s="80"/>
      <c r="K46" s="86"/>
      <c r="L46" s="74"/>
      <c r="M46" s="8"/>
    </row>
    <row r="47" spans="1:13" x14ac:dyDescent="0.25">
      <c r="A47" s="60"/>
      <c r="B47" s="15"/>
      <c r="C47" s="13"/>
      <c r="D47" s="8" t="s">
        <v>127</v>
      </c>
      <c r="E47" s="60"/>
      <c r="F47" s="60"/>
      <c r="G47" s="8"/>
      <c r="H47" s="83"/>
      <c r="I47" s="80"/>
      <c r="J47" s="80"/>
      <c r="K47" s="86"/>
      <c r="L47" s="74"/>
      <c r="M47" s="8"/>
    </row>
    <row r="48" spans="1:13" x14ac:dyDescent="0.25">
      <c r="A48" s="60"/>
      <c r="B48" s="15"/>
      <c r="C48" s="13"/>
      <c r="D48" s="8" t="s">
        <v>42</v>
      </c>
      <c r="E48" s="60"/>
      <c r="F48" s="60"/>
      <c r="G48" s="8"/>
      <c r="H48" s="83"/>
      <c r="I48" s="80"/>
      <c r="J48" s="80"/>
      <c r="K48" s="86"/>
      <c r="L48" s="74"/>
      <c r="M48" s="8"/>
    </row>
    <row r="49" spans="1:13" x14ac:dyDescent="0.25">
      <c r="A49" s="60"/>
      <c r="B49" s="15"/>
      <c r="C49" s="13"/>
      <c r="D49" s="8" t="s">
        <v>43</v>
      </c>
      <c r="E49" s="60"/>
      <c r="F49" s="60"/>
      <c r="G49" s="8"/>
      <c r="H49" s="83"/>
      <c r="I49" s="80"/>
      <c r="J49" s="80"/>
      <c r="K49" s="86"/>
      <c r="L49" s="74"/>
      <c r="M49" s="8"/>
    </row>
    <row r="50" spans="1:13" x14ac:dyDescent="0.25">
      <c r="A50" s="60"/>
      <c r="B50" s="15"/>
      <c r="C50" s="13"/>
      <c r="D50" s="8" t="s">
        <v>194</v>
      </c>
      <c r="E50" s="60"/>
      <c r="F50" s="60"/>
      <c r="G50" s="8"/>
      <c r="H50" s="83"/>
      <c r="I50" s="80"/>
      <c r="J50" s="80"/>
      <c r="K50" s="86"/>
      <c r="L50" s="74"/>
      <c r="M50" s="8"/>
    </row>
    <row r="51" spans="1:13" x14ac:dyDescent="0.25">
      <c r="A51" s="60"/>
      <c r="B51" s="15"/>
      <c r="C51" s="13"/>
      <c r="D51" s="8" t="s">
        <v>195</v>
      </c>
      <c r="E51" s="60"/>
      <c r="F51" s="60"/>
      <c r="G51" s="8"/>
      <c r="H51" s="83"/>
      <c r="I51" s="80"/>
      <c r="J51" s="80"/>
      <c r="K51" s="86"/>
      <c r="L51" s="74"/>
      <c r="M51" s="8"/>
    </row>
    <row r="52" spans="1:13" x14ac:dyDescent="0.25">
      <c r="A52" s="60"/>
      <c r="B52" s="15"/>
      <c r="C52" s="13"/>
      <c r="D52" s="8"/>
      <c r="E52" s="60"/>
      <c r="F52" s="60"/>
      <c r="G52" s="8"/>
      <c r="H52" s="83"/>
      <c r="I52" s="80"/>
      <c r="J52" s="80"/>
      <c r="K52" s="86"/>
      <c r="L52" s="74"/>
      <c r="M52" s="8"/>
    </row>
    <row r="53" spans="1:13" x14ac:dyDescent="0.25">
      <c r="A53" s="60"/>
      <c r="B53" s="15"/>
      <c r="C53" s="13"/>
      <c r="D53" s="8" t="s">
        <v>85</v>
      </c>
      <c r="E53" s="60"/>
      <c r="F53" s="60"/>
      <c r="G53" s="8"/>
      <c r="H53" s="83"/>
      <c r="I53" s="80"/>
      <c r="J53" s="80"/>
      <c r="K53" s="86"/>
      <c r="L53" s="74"/>
      <c r="M53" s="8"/>
    </row>
    <row r="54" spans="1:13" x14ac:dyDescent="0.25">
      <c r="A54" s="60"/>
      <c r="B54" s="15"/>
      <c r="C54" s="13"/>
      <c r="D54" s="8" t="s">
        <v>44</v>
      </c>
      <c r="E54" s="60"/>
      <c r="F54" s="60"/>
      <c r="G54" s="8"/>
      <c r="H54" s="83"/>
      <c r="I54" s="80"/>
      <c r="J54" s="80"/>
      <c r="K54" s="86"/>
      <c r="L54" s="74"/>
      <c r="M54" s="8"/>
    </row>
    <row r="55" spans="1:13" x14ac:dyDescent="0.25">
      <c r="A55" s="60"/>
      <c r="B55" s="15"/>
      <c r="C55" s="13"/>
      <c r="D55" s="8" t="s">
        <v>196</v>
      </c>
      <c r="E55" s="60"/>
      <c r="F55" s="60"/>
      <c r="G55" s="8"/>
      <c r="H55" s="83"/>
      <c r="I55" s="80"/>
      <c r="J55" s="80"/>
      <c r="K55" s="86"/>
      <c r="L55" s="74"/>
      <c r="M55" s="8"/>
    </row>
    <row r="56" spans="1:13" x14ac:dyDescent="0.25">
      <c r="A56" s="60"/>
      <c r="B56" s="15"/>
      <c r="C56" s="4"/>
      <c r="D56" s="8"/>
      <c r="E56" s="60"/>
      <c r="F56" s="60"/>
      <c r="G56" s="8"/>
      <c r="H56" s="83"/>
      <c r="I56" s="80"/>
      <c r="J56" s="80"/>
      <c r="K56" s="86"/>
      <c r="L56" s="75"/>
      <c r="M56" s="8"/>
    </row>
    <row r="57" spans="1:13" x14ac:dyDescent="0.25">
      <c r="A57" s="59" t="s">
        <v>33</v>
      </c>
      <c r="B57" s="14"/>
      <c r="C57" s="12"/>
      <c r="D57" s="7" t="s">
        <v>119</v>
      </c>
      <c r="E57" s="56">
        <v>17533</v>
      </c>
      <c r="F57" s="59">
        <v>1</v>
      </c>
      <c r="G57" s="7"/>
      <c r="H57" s="82"/>
      <c r="I57" s="79">
        <f>F57*H57</f>
        <v>0</v>
      </c>
      <c r="J57" s="79">
        <f>1.21*I57</f>
        <v>0</v>
      </c>
      <c r="K57" s="85"/>
      <c r="L57" s="73"/>
      <c r="M57" s="7"/>
    </row>
    <row r="58" spans="1:13" x14ac:dyDescent="0.25">
      <c r="A58" s="60"/>
      <c r="B58" s="15"/>
      <c r="C58" s="13"/>
      <c r="D58" s="8" t="s">
        <v>34</v>
      </c>
      <c r="E58" s="60"/>
      <c r="F58" s="60"/>
      <c r="G58" s="8"/>
      <c r="H58" s="83"/>
      <c r="I58" s="80"/>
      <c r="J58" s="80"/>
      <c r="K58" s="86"/>
      <c r="L58" s="74"/>
      <c r="M58" s="8"/>
    </row>
    <row r="59" spans="1:13" x14ac:dyDescent="0.25">
      <c r="A59" s="60"/>
      <c r="B59" s="15"/>
      <c r="C59" s="13"/>
      <c r="D59" s="8" t="s">
        <v>39</v>
      </c>
      <c r="E59" s="60"/>
      <c r="F59" s="60"/>
      <c r="G59" s="8"/>
      <c r="H59" s="83"/>
      <c r="I59" s="80"/>
      <c r="J59" s="80"/>
      <c r="K59" s="86"/>
      <c r="L59" s="74"/>
      <c r="M59" s="8"/>
    </row>
    <row r="60" spans="1:13" x14ac:dyDescent="0.25">
      <c r="A60" s="60"/>
      <c r="B60" s="15"/>
      <c r="C60" s="13"/>
      <c r="D60" s="8" t="s">
        <v>197</v>
      </c>
      <c r="E60" s="60"/>
      <c r="F60" s="60"/>
      <c r="G60" s="8"/>
      <c r="H60" s="83"/>
      <c r="I60" s="80"/>
      <c r="J60" s="80"/>
      <c r="K60" s="86"/>
      <c r="L60" s="74"/>
      <c r="M60" s="8"/>
    </row>
    <row r="61" spans="1:13" x14ac:dyDescent="0.25">
      <c r="A61" s="60"/>
      <c r="B61" s="15"/>
      <c r="C61" s="13"/>
      <c r="D61" s="8" t="s">
        <v>148</v>
      </c>
      <c r="E61" s="60"/>
      <c r="F61" s="60"/>
      <c r="G61" s="8"/>
      <c r="H61" s="83"/>
      <c r="I61" s="80"/>
      <c r="J61" s="80"/>
      <c r="K61" s="86"/>
      <c r="L61" s="74"/>
      <c r="M61" s="8"/>
    </row>
    <row r="62" spans="1:13" x14ac:dyDescent="0.25">
      <c r="A62" s="60"/>
      <c r="B62" s="15"/>
      <c r="C62" s="13"/>
      <c r="D62" s="8" t="s">
        <v>35</v>
      </c>
      <c r="E62" s="60"/>
      <c r="F62" s="60"/>
      <c r="G62" s="8"/>
      <c r="H62" s="83"/>
      <c r="I62" s="80"/>
      <c r="J62" s="80"/>
      <c r="K62" s="86"/>
      <c r="L62" s="74"/>
      <c r="M62" s="8"/>
    </row>
    <row r="63" spans="1:13" x14ac:dyDescent="0.25">
      <c r="A63" s="60"/>
      <c r="B63" s="15"/>
      <c r="C63" s="13"/>
      <c r="D63" s="8" t="s">
        <v>122</v>
      </c>
      <c r="E63" s="60"/>
      <c r="F63" s="60"/>
      <c r="G63" s="8"/>
      <c r="H63" s="83"/>
      <c r="I63" s="80"/>
      <c r="J63" s="80"/>
      <c r="K63" s="86"/>
      <c r="L63" s="74"/>
      <c r="M63" s="8"/>
    </row>
    <row r="64" spans="1:13" x14ac:dyDescent="0.25">
      <c r="A64" s="60"/>
      <c r="B64" s="15"/>
      <c r="C64" s="13"/>
      <c r="D64" s="8" t="s">
        <v>192</v>
      </c>
      <c r="E64" s="60"/>
      <c r="F64" s="60"/>
      <c r="G64" s="8"/>
      <c r="H64" s="83"/>
      <c r="I64" s="80"/>
      <c r="J64" s="80"/>
      <c r="K64" s="86"/>
      <c r="L64" s="74"/>
      <c r="M64" s="8"/>
    </row>
    <row r="65" spans="1:13" x14ac:dyDescent="0.25">
      <c r="A65" s="60"/>
      <c r="B65" s="15"/>
      <c r="C65" s="13"/>
      <c r="D65" s="8" t="s">
        <v>120</v>
      </c>
      <c r="E65" s="60"/>
      <c r="F65" s="60"/>
      <c r="G65" s="8"/>
      <c r="H65" s="83"/>
      <c r="I65" s="80"/>
      <c r="J65" s="80"/>
      <c r="K65" s="86"/>
      <c r="L65" s="74"/>
      <c r="M65" s="8"/>
    </row>
    <row r="66" spans="1:13" x14ac:dyDescent="0.25">
      <c r="A66" s="60"/>
      <c r="B66" s="15"/>
      <c r="C66" s="13"/>
      <c r="D66" s="19" t="s">
        <v>121</v>
      </c>
      <c r="E66" s="60"/>
      <c r="F66" s="60"/>
      <c r="G66" s="8"/>
      <c r="H66" s="83"/>
      <c r="I66" s="80"/>
      <c r="J66" s="80"/>
      <c r="K66" s="86"/>
      <c r="L66" s="74"/>
      <c r="M66" s="8"/>
    </row>
    <row r="67" spans="1:13" x14ac:dyDescent="0.25">
      <c r="A67" s="60"/>
      <c r="B67" s="15"/>
      <c r="C67" s="13"/>
      <c r="D67" s="19"/>
      <c r="E67" s="60"/>
      <c r="F67" s="60"/>
      <c r="G67" s="8"/>
      <c r="H67" s="83"/>
      <c r="I67" s="80"/>
      <c r="J67" s="80"/>
      <c r="K67" s="86"/>
      <c r="L67" s="74"/>
      <c r="M67" s="8"/>
    </row>
    <row r="68" spans="1:13" x14ac:dyDescent="0.25">
      <c r="A68" s="60"/>
      <c r="B68" s="15"/>
      <c r="C68" s="13"/>
      <c r="D68" s="19"/>
      <c r="E68" s="60"/>
      <c r="F68" s="60"/>
      <c r="G68" s="8"/>
      <c r="H68" s="83"/>
      <c r="I68" s="80"/>
      <c r="J68" s="80"/>
      <c r="K68" s="86"/>
      <c r="L68" s="74"/>
      <c r="M68" s="8"/>
    </row>
    <row r="69" spans="1:13" x14ac:dyDescent="0.25">
      <c r="A69" s="60"/>
      <c r="B69" s="15"/>
      <c r="C69" s="13"/>
      <c r="D69" s="8"/>
      <c r="E69" s="60"/>
      <c r="F69" s="60"/>
      <c r="G69" s="8"/>
      <c r="H69" s="83"/>
      <c r="I69" s="80"/>
      <c r="J69" s="80"/>
      <c r="K69" s="86"/>
      <c r="L69" s="74"/>
      <c r="M69" s="8"/>
    </row>
    <row r="70" spans="1:13" x14ac:dyDescent="0.25">
      <c r="A70" s="60"/>
      <c r="B70" s="15"/>
      <c r="C70" s="13"/>
      <c r="D70" s="8"/>
      <c r="E70" s="60"/>
      <c r="F70" s="60"/>
      <c r="G70" s="8"/>
      <c r="H70" s="83"/>
      <c r="I70" s="80"/>
      <c r="J70" s="80"/>
      <c r="K70" s="86"/>
      <c r="L70" s="74"/>
      <c r="M70" s="8"/>
    </row>
    <row r="71" spans="1:13" x14ac:dyDescent="0.25">
      <c r="A71" s="60"/>
      <c r="B71" s="15"/>
      <c r="C71" s="13"/>
      <c r="D71" s="8"/>
      <c r="E71" s="60"/>
      <c r="F71" s="60"/>
      <c r="G71" s="8"/>
      <c r="H71" s="83"/>
      <c r="I71" s="80"/>
      <c r="J71" s="80"/>
      <c r="K71" s="86"/>
      <c r="L71" s="74"/>
      <c r="M71" s="8"/>
    </row>
    <row r="72" spans="1:13" x14ac:dyDescent="0.25">
      <c r="A72" s="60"/>
      <c r="B72" s="15"/>
      <c r="C72" s="4"/>
      <c r="D72" s="8"/>
      <c r="E72" s="60"/>
      <c r="F72" s="60"/>
      <c r="G72" s="8"/>
      <c r="H72" s="83"/>
      <c r="I72" s="80"/>
      <c r="J72" s="80"/>
      <c r="K72" s="86"/>
      <c r="L72" s="74"/>
      <c r="M72" s="8"/>
    </row>
    <row r="73" spans="1:13" x14ac:dyDescent="0.25">
      <c r="A73" s="60"/>
      <c r="B73" s="15"/>
      <c r="C73" s="4"/>
      <c r="D73" s="8"/>
      <c r="E73" s="60"/>
      <c r="F73" s="60"/>
      <c r="G73" s="8"/>
      <c r="H73" s="83"/>
      <c r="I73" s="80"/>
      <c r="J73" s="80"/>
      <c r="K73" s="86"/>
      <c r="L73" s="74"/>
      <c r="M73" s="8"/>
    </row>
    <row r="74" spans="1:13" x14ac:dyDescent="0.25">
      <c r="A74" s="60"/>
      <c r="B74" s="15"/>
      <c r="C74" s="4"/>
      <c r="D74" s="8"/>
      <c r="E74" s="60"/>
      <c r="F74" s="60"/>
      <c r="G74" s="8"/>
      <c r="H74" s="83"/>
      <c r="I74" s="80"/>
      <c r="J74" s="80"/>
      <c r="K74" s="86"/>
      <c r="L74" s="74"/>
      <c r="M74" s="8"/>
    </row>
    <row r="75" spans="1:13" x14ac:dyDescent="0.25">
      <c r="A75" s="61"/>
      <c r="B75" s="16"/>
      <c r="C75" s="6"/>
      <c r="D75" s="9"/>
      <c r="E75" s="61"/>
      <c r="F75" s="61"/>
      <c r="G75" s="9"/>
      <c r="H75" s="84"/>
      <c r="I75" s="81"/>
      <c r="J75" s="81"/>
      <c r="K75" s="87"/>
      <c r="L75" s="75"/>
      <c r="M75" s="8"/>
    </row>
    <row r="76" spans="1:13" x14ac:dyDescent="0.25">
      <c r="A76" s="59" t="s">
        <v>36</v>
      </c>
      <c r="B76" s="14"/>
      <c r="C76" s="12"/>
      <c r="D76" s="7" t="s">
        <v>123</v>
      </c>
      <c r="E76" s="56">
        <v>17533</v>
      </c>
      <c r="F76" s="59">
        <v>1</v>
      </c>
      <c r="G76" s="7"/>
      <c r="H76" s="82"/>
      <c r="I76" s="79">
        <f>F76*H76</f>
        <v>0</v>
      </c>
      <c r="J76" s="79">
        <f>1.21*I76</f>
        <v>0</v>
      </c>
      <c r="K76" s="85"/>
      <c r="L76" s="73"/>
      <c r="M76" s="7"/>
    </row>
    <row r="77" spans="1:13" x14ac:dyDescent="0.25">
      <c r="A77" s="60"/>
      <c r="B77" s="15"/>
      <c r="C77" s="13"/>
      <c r="D77" s="8" t="s">
        <v>37</v>
      </c>
      <c r="E77" s="60"/>
      <c r="F77" s="60"/>
      <c r="G77" s="8"/>
      <c r="H77" s="83"/>
      <c r="I77" s="80"/>
      <c r="J77" s="80"/>
      <c r="K77" s="86"/>
      <c r="L77" s="74"/>
      <c r="M77" s="8"/>
    </row>
    <row r="78" spans="1:13" x14ac:dyDescent="0.25">
      <c r="A78" s="60"/>
      <c r="B78" s="15"/>
      <c r="C78" s="13"/>
      <c r="D78" s="8" t="s">
        <v>163</v>
      </c>
      <c r="E78" s="60"/>
      <c r="F78" s="60"/>
      <c r="G78" s="8"/>
      <c r="H78" s="83"/>
      <c r="I78" s="80"/>
      <c r="J78" s="80"/>
      <c r="K78" s="86"/>
      <c r="L78" s="74"/>
      <c r="M78" s="8"/>
    </row>
    <row r="79" spans="1:13" x14ac:dyDescent="0.25">
      <c r="A79" s="60"/>
      <c r="B79" s="15"/>
      <c r="C79" s="13"/>
      <c r="D79" s="8" t="s">
        <v>38</v>
      </c>
      <c r="E79" s="60"/>
      <c r="F79" s="60"/>
      <c r="G79" s="8"/>
      <c r="H79" s="83"/>
      <c r="I79" s="80"/>
      <c r="J79" s="80"/>
      <c r="K79" s="86"/>
      <c r="L79" s="74"/>
      <c r="M79" s="8"/>
    </row>
    <row r="80" spans="1:13" x14ac:dyDescent="0.25">
      <c r="A80" s="60"/>
      <c r="B80" s="15"/>
      <c r="C80" s="13"/>
      <c r="D80" s="8" t="s">
        <v>124</v>
      </c>
      <c r="E80" s="60"/>
      <c r="F80" s="60"/>
      <c r="G80" s="8"/>
      <c r="H80" s="83"/>
      <c r="I80" s="80"/>
      <c r="J80" s="80"/>
      <c r="K80" s="86"/>
      <c r="L80" s="74"/>
      <c r="M80" s="8"/>
    </row>
    <row r="81" spans="1:13" x14ac:dyDescent="0.25">
      <c r="A81" s="60"/>
      <c r="B81" s="15"/>
      <c r="C81" s="13"/>
      <c r="D81" s="8"/>
      <c r="E81" s="60"/>
      <c r="F81" s="60"/>
      <c r="G81" s="8"/>
      <c r="H81" s="83"/>
      <c r="I81" s="80"/>
      <c r="J81" s="80"/>
      <c r="K81" s="86"/>
      <c r="L81" s="74"/>
      <c r="M81" s="8"/>
    </row>
    <row r="82" spans="1:13" x14ac:dyDescent="0.25">
      <c r="A82" s="60"/>
      <c r="B82" s="15"/>
      <c r="C82" s="13"/>
      <c r="D82" s="8" t="s">
        <v>199</v>
      </c>
      <c r="E82" s="60"/>
      <c r="F82" s="60"/>
      <c r="G82" s="8"/>
      <c r="H82" s="83"/>
      <c r="I82" s="80"/>
      <c r="J82" s="80"/>
      <c r="K82" s="86"/>
      <c r="L82" s="74"/>
      <c r="M82" s="8"/>
    </row>
    <row r="83" spans="1:13" x14ac:dyDescent="0.25">
      <c r="A83" s="60"/>
      <c r="B83" s="15"/>
      <c r="C83" s="13"/>
      <c r="D83" s="8" t="s">
        <v>125</v>
      </c>
      <c r="E83" s="60"/>
      <c r="F83" s="60"/>
      <c r="G83" s="8"/>
      <c r="H83" s="83"/>
      <c r="I83" s="80"/>
      <c r="J83" s="80"/>
      <c r="K83" s="86"/>
      <c r="L83" s="74"/>
      <c r="M83" s="8"/>
    </row>
    <row r="84" spans="1:13" x14ac:dyDescent="0.25">
      <c r="A84" s="60"/>
      <c r="B84" s="15"/>
      <c r="C84" s="13"/>
      <c r="D84" s="8" t="s">
        <v>198</v>
      </c>
      <c r="E84" s="60"/>
      <c r="F84" s="60"/>
      <c r="G84" s="8"/>
      <c r="H84" s="83"/>
      <c r="I84" s="80"/>
      <c r="J84" s="80"/>
      <c r="K84" s="86"/>
      <c r="L84" s="74"/>
      <c r="M84" s="8"/>
    </row>
    <row r="85" spans="1:13" x14ac:dyDescent="0.25">
      <c r="A85" s="60"/>
      <c r="B85" s="15"/>
      <c r="C85" s="13"/>
      <c r="D85" s="8" t="s">
        <v>88</v>
      </c>
      <c r="E85" s="60"/>
      <c r="F85" s="60"/>
      <c r="G85" s="8"/>
      <c r="H85" s="83"/>
      <c r="I85" s="80"/>
      <c r="J85" s="80"/>
      <c r="K85" s="86"/>
      <c r="L85" s="74"/>
      <c r="M85" s="8"/>
    </row>
    <row r="86" spans="1:13" x14ac:dyDescent="0.25">
      <c r="A86" s="60"/>
      <c r="B86" s="15"/>
      <c r="C86" s="13"/>
      <c r="D86" s="8"/>
      <c r="E86" s="60"/>
      <c r="F86" s="60"/>
      <c r="G86" s="8"/>
      <c r="H86" s="83"/>
      <c r="I86" s="80"/>
      <c r="J86" s="80"/>
      <c r="K86" s="86"/>
      <c r="L86" s="74"/>
      <c r="M86" s="8"/>
    </row>
    <row r="87" spans="1:13" x14ac:dyDescent="0.25">
      <c r="A87" s="60"/>
      <c r="B87" s="15"/>
      <c r="C87" s="13"/>
      <c r="D87" s="8"/>
      <c r="E87" s="60"/>
      <c r="F87" s="60"/>
      <c r="G87" s="8"/>
      <c r="H87" s="83"/>
      <c r="I87" s="80"/>
      <c r="J87" s="80"/>
      <c r="K87" s="86"/>
      <c r="L87" s="74"/>
      <c r="M87" s="8"/>
    </row>
    <row r="88" spans="1:13" x14ac:dyDescent="0.25">
      <c r="A88" s="60"/>
      <c r="B88" s="15"/>
      <c r="C88" s="13"/>
      <c r="D88" s="8"/>
      <c r="E88" s="60"/>
      <c r="F88" s="60"/>
      <c r="G88" s="8"/>
      <c r="H88" s="83"/>
      <c r="I88" s="80"/>
      <c r="J88" s="80"/>
      <c r="K88" s="86"/>
      <c r="L88" s="74"/>
      <c r="M88" s="8"/>
    </row>
    <row r="89" spans="1:13" x14ac:dyDescent="0.25">
      <c r="A89" s="60"/>
      <c r="B89" s="15"/>
      <c r="C89" s="13"/>
      <c r="D89" s="8"/>
      <c r="E89" s="60"/>
      <c r="F89" s="60"/>
      <c r="G89" s="8"/>
      <c r="H89" s="83"/>
      <c r="I89" s="80"/>
      <c r="J89" s="80"/>
      <c r="K89" s="86"/>
      <c r="L89" s="74"/>
      <c r="M89" s="8"/>
    </row>
    <row r="90" spans="1:13" x14ac:dyDescent="0.25">
      <c r="A90" s="60"/>
      <c r="B90" s="15"/>
      <c r="C90" s="13"/>
      <c r="D90" s="8"/>
      <c r="E90" s="60"/>
      <c r="F90" s="60"/>
      <c r="G90" s="8"/>
      <c r="H90" s="83"/>
      <c r="I90" s="80"/>
      <c r="J90" s="80"/>
      <c r="K90" s="86"/>
      <c r="L90" s="74"/>
      <c r="M90" s="8"/>
    </row>
    <row r="91" spans="1:13" x14ac:dyDescent="0.25">
      <c r="A91" s="60"/>
      <c r="B91" s="15"/>
      <c r="C91" s="4"/>
      <c r="D91" s="8"/>
      <c r="E91" s="60"/>
      <c r="F91" s="60"/>
      <c r="G91" s="8"/>
      <c r="H91" s="83"/>
      <c r="I91" s="80"/>
      <c r="J91" s="80"/>
      <c r="K91" s="86"/>
      <c r="L91" s="74"/>
      <c r="M91" s="8"/>
    </row>
    <row r="92" spans="1:13" x14ac:dyDescent="0.25">
      <c r="A92" s="60"/>
      <c r="B92" s="15"/>
      <c r="C92" s="4"/>
      <c r="D92" s="8"/>
      <c r="E92" s="60"/>
      <c r="F92" s="60"/>
      <c r="G92" s="8"/>
      <c r="H92" s="83"/>
      <c r="I92" s="80"/>
      <c r="J92" s="80"/>
      <c r="K92" s="86"/>
      <c r="L92" s="75"/>
      <c r="M92" s="8"/>
    </row>
    <row r="93" spans="1:13" x14ac:dyDescent="0.25">
      <c r="A93" s="59" t="s">
        <v>45</v>
      </c>
      <c r="B93" s="14"/>
      <c r="C93" s="12"/>
      <c r="D93" s="7" t="s">
        <v>107</v>
      </c>
      <c r="E93" s="56">
        <v>17899</v>
      </c>
      <c r="F93" s="59">
        <v>1</v>
      </c>
      <c r="G93" s="7"/>
      <c r="H93" s="82"/>
      <c r="I93" s="79">
        <f>F93*H93</f>
        <v>0</v>
      </c>
      <c r="J93" s="79">
        <f>1.21*I93</f>
        <v>0</v>
      </c>
      <c r="K93" s="85"/>
      <c r="L93" s="73"/>
      <c r="M93" s="7"/>
    </row>
    <row r="94" spans="1:13" x14ac:dyDescent="0.25">
      <c r="A94" s="60"/>
      <c r="B94" s="15"/>
      <c r="C94" s="13"/>
      <c r="D94" s="8" t="s">
        <v>108</v>
      </c>
      <c r="E94" s="60"/>
      <c r="F94" s="60"/>
      <c r="G94" s="8"/>
      <c r="H94" s="83"/>
      <c r="I94" s="80"/>
      <c r="J94" s="80"/>
      <c r="K94" s="86"/>
      <c r="L94" s="74"/>
      <c r="M94" s="8"/>
    </row>
    <row r="95" spans="1:13" x14ac:dyDescent="0.25">
      <c r="A95" s="60"/>
      <c r="B95" s="15"/>
      <c r="C95" s="13"/>
      <c r="D95" s="8" t="s">
        <v>46</v>
      </c>
      <c r="E95" s="60"/>
      <c r="F95" s="60"/>
      <c r="G95" s="8"/>
      <c r="H95" s="83"/>
      <c r="I95" s="80"/>
      <c r="J95" s="80"/>
      <c r="K95" s="86"/>
      <c r="L95" s="74"/>
      <c r="M95" s="8"/>
    </row>
    <row r="96" spans="1:13" ht="30" x14ac:dyDescent="0.25">
      <c r="A96" s="60"/>
      <c r="B96" s="15"/>
      <c r="C96" s="13"/>
      <c r="D96" s="33" t="s">
        <v>109</v>
      </c>
      <c r="E96" s="60"/>
      <c r="F96" s="60"/>
      <c r="G96" s="8"/>
      <c r="H96" s="83"/>
      <c r="I96" s="80"/>
      <c r="J96" s="80"/>
      <c r="K96" s="86"/>
      <c r="L96" s="74"/>
      <c r="M96" s="8"/>
    </row>
    <row r="97" spans="1:13" x14ac:dyDescent="0.25">
      <c r="A97" s="60"/>
      <c r="B97" s="15"/>
      <c r="C97" s="13"/>
      <c r="D97" s="17"/>
      <c r="E97" s="60"/>
      <c r="F97" s="60"/>
      <c r="G97" s="8"/>
      <c r="H97" s="83"/>
      <c r="I97" s="80"/>
      <c r="J97" s="80"/>
      <c r="K97" s="86"/>
      <c r="L97" s="74"/>
      <c r="M97" s="8"/>
    </row>
    <row r="98" spans="1:13" x14ac:dyDescent="0.25">
      <c r="A98" s="60"/>
      <c r="B98" s="15"/>
      <c r="C98" s="13"/>
      <c r="D98" s="17"/>
      <c r="E98" s="60"/>
      <c r="F98" s="60"/>
      <c r="G98" s="8"/>
      <c r="H98" s="83"/>
      <c r="I98" s="80"/>
      <c r="J98" s="80"/>
      <c r="K98" s="86"/>
      <c r="L98" s="74"/>
      <c r="M98" s="8"/>
    </row>
    <row r="99" spans="1:13" x14ac:dyDescent="0.25">
      <c r="A99" s="60"/>
      <c r="B99" s="15"/>
      <c r="C99" s="13"/>
      <c r="D99" s="17"/>
      <c r="E99" s="60"/>
      <c r="F99" s="60"/>
      <c r="G99" s="8"/>
      <c r="H99" s="83"/>
      <c r="I99" s="80"/>
      <c r="J99" s="80"/>
      <c r="K99" s="86"/>
      <c r="L99" s="74"/>
      <c r="M99" s="8"/>
    </row>
    <row r="100" spans="1:13" x14ac:dyDescent="0.25">
      <c r="A100" s="60"/>
      <c r="B100" s="15"/>
      <c r="C100" s="13"/>
      <c r="D100" s="8"/>
      <c r="E100" s="60"/>
      <c r="F100" s="60"/>
      <c r="G100" s="8"/>
      <c r="H100" s="83"/>
      <c r="I100" s="80"/>
      <c r="J100" s="80"/>
      <c r="K100" s="86"/>
      <c r="L100" s="74"/>
      <c r="M100" s="8"/>
    </row>
    <row r="101" spans="1:13" x14ac:dyDescent="0.25">
      <c r="A101" s="60"/>
      <c r="B101" s="15"/>
      <c r="C101" s="13"/>
      <c r="D101" s="8"/>
      <c r="E101" s="60"/>
      <c r="F101" s="60"/>
      <c r="G101" s="8"/>
      <c r="H101" s="83"/>
      <c r="I101" s="80"/>
      <c r="J101" s="80"/>
      <c r="K101" s="86"/>
      <c r="L101" s="74"/>
      <c r="M101" s="8"/>
    </row>
    <row r="102" spans="1:13" x14ac:dyDescent="0.25">
      <c r="A102" s="60"/>
      <c r="B102" s="15"/>
      <c r="C102" s="13"/>
      <c r="D102" s="8"/>
      <c r="E102" s="60"/>
      <c r="F102" s="60"/>
      <c r="G102" s="8"/>
      <c r="H102" s="83"/>
      <c r="I102" s="80"/>
      <c r="J102" s="80"/>
      <c r="K102" s="86"/>
      <c r="L102" s="74"/>
      <c r="M102" s="8"/>
    </row>
    <row r="103" spans="1:13" x14ac:dyDescent="0.25">
      <c r="A103" s="60"/>
      <c r="B103" s="15"/>
      <c r="C103" s="13"/>
      <c r="D103" s="8"/>
      <c r="E103" s="60"/>
      <c r="F103" s="60"/>
      <c r="G103" s="8"/>
      <c r="H103" s="83"/>
      <c r="I103" s="80"/>
      <c r="J103" s="80"/>
      <c r="K103" s="86"/>
      <c r="L103" s="74"/>
      <c r="M103" s="8"/>
    </row>
    <row r="104" spans="1:13" x14ac:dyDescent="0.25">
      <c r="A104" s="60"/>
      <c r="B104" s="15"/>
      <c r="C104" s="13"/>
      <c r="D104" s="8"/>
      <c r="E104" s="60"/>
      <c r="F104" s="60"/>
      <c r="G104" s="8"/>
      <c r="H104" s="83"/>
      <c r="I104" s="80"/>
      <c r="J104" s="80"/>
      <c r="K104" s="86"/>
      <c r="L104" s="74"/>
      <c r="M104" s="8"/>
    </row>
    <row r="105" spans="1:13" x14ac:dyDescent="0.25">
      <c r="A105" s="60"/>
      <c r="B105" s="15"/>
      <c r="C105" s="13"/>
      <c r="D105" s="8"/>
      <c r="E105" s="60"/>
      <c r="F105" s="60"/>
      <c r="G105" s="8"/>
      <c r="H105" s="83"/>
      <c r="I105" s="80"/>
      <c r="J105" s="80"/>
      <c r="K105" s="86"/>
      <c r="L105" s="74"/>
      <c r="M105" s="8"/>
    </row>
    <row r="106" spans="1:13" x14ac:dyDescent="0.25">
      <c r="A106" s="60"/>
      <c r="B106" s="15"/>
      <c r="C106" s="13"/>
      <c r="D106" s="8"/>
      <c r="E106" s="60"/>
      <c r="F106" s="60"/>
      <c r="G106" s="8"/>
      <c r="H106" s="83"/>
      <c r="I106" s="80"/>
      <c r="J106" s="80"/>
      <c r="K106" s="86"/>
      <c r="L106" s="74"/>
      <c r="M106" s="8"/>
    </row>
    <row r="107" spans="1:13" x14ac:dyDescent="0.25">
      <c r="A107" s="60"/>
      <c r="B107" s="15"/>
      <c r="C107" s="13"/>
      <c r="D107" s="8"/>
      <c r="E107" s="60"/>
      <c r="F107" s="60"/>
      <c r="G107" s="8"/>
      <c r="H107" s="83"/>
      <c r="I107" s="80"/>
      <c r="J107" s="80"/>
      <c r="K107" s="86"/>
      <c r="L107" s="74"/>
      <c r="M107" s="8"/>
    </row>
    <row r="108" spans="1:13" x14ac:dyDescent="0.25">
      <c r="A108" s="60"/>
      <c r="B108" s="15"/>
      <c r="C108" s="4"/>
      <c r="D108" s="8"/>
      <c r="E108" s="60"/>
      <c r="F108" s="60"/>
      <c r="G108" s="8"/>
      <c r="H108" s="83"/>
      <c r="I108" s="80"/>
      <c r="J108" s="80"/>
      <c r="K108" s="86"/>
      <c r="L108" s="74"/>
      <c r="M108" s="8"/>
    </row>
    <row r="109" spans="1:13" x14ac:dyDescent="0.25">
      <c r="A109" s="60"/>
      <c r="B109" s="15"/>
      <c r="C109" s="4"/>
      <c r="D109" s="8"/>
      <c r="E109" s="60"/>
      <c r="F109" s="60"/>
      <c r="G109" s="8"/>
      <c r="H109" s="83"/>
      <c r="I109" s="80"/>
      <c r="J109" s="80"/>
      <c r="K109" s="86"/>
      <c r="L109" s="75"/>
      <c r="M109" s="8"/>
    </row>
    <row r="110" spans="1:13" x14ac:dyDescent="0.25">
      <c r="A110" s="76" t="s">
        <v>110</v>
      </c>
      <c r="B110" s="14"/>
      <c r="C110" s="12"/>
      <c r="D110" s="7" t="s">
        <v>207</v>
      </c>
      <c r="E110" s="56">
        <v>17899</v>
      </c>
      <c r="F110" s="59">
        <v>20</v>
      </c>
      <c r="G110" s="7"/>
      <c r="H110" s="82"/>
      <c r="I110" s="79">
        <f>F110*H110</f>
        <v>0</v>
      </c>
      <c r="J110" s="79">
        <f>1.21*I110</f>
        <v>0</v>
      </c>
      <c r="K110" s="85"/>
      <c r="L110" s="73"/>
      <c r="M110" s="7"/>
    </row>
    <row r="111" spans="1:13" x14ac:dyDescent="0.25">
      <c r="A111" s="60"/>
      <c r="B111" s="15"/>
      <c r="C111" s="13"/>
      <c r="D111" s="18" t="s">
        <v>208</v>
      </c>
      <c r="E111" s="60"/>
      <c r="F111" s="60"/>
      <c r="G111" s="8"/>
      <c r="H111" s="83"/>
      <c r="I111" s="80"/>
      <c r="J111" s="80"/>
      <c r="K111" s="86"/>
      <c r="L111" s="74"/>
      <c r="M111" s="8"/>
    </row>
    <row r="112" spans="1:13" x14ac:dyDescent="0.25">
      <c r="A112" s="60"/>
      <c r="B112" s="15"/>
      <c r="C112" s="13"/>
      <c r="D112" s="8" t="s">
        <v>89</v>
      </c>
      <c r="E112" s="60"/>
      <c r="F112" s="60"/>
      <c r="G112" s="8"/>
      <c r="H112" s="83"/>
      <c r="I112" s="80"/>
      <c r="J112" s="80"/>
      <c r="K112" s="86"/>
      <c r="L112" s="74"/>
      <c r="M112" s="8"/>
    </row>
    <row r="113" spans="1:13" x14ac:dyDescent="0.25">
      <c r="A113" s="60"/>
      <c r="B113" s="15"/>
      <c r="C113" s="13"/>
      <c r="D113" s="8" t="s">
        <v>201</v>
      </c>
      <c r="E113" s="60"/>
      <c r="F113" s="60"/>
      <c r="G113" s="8"/>
      <c r="H113" s="83"/>
      <c r="I113" s="80"/>
      <c r="J113" s="80"/>
      <c r="K113" s="86"/>
      <c r="L113" s="74"/>
      <c r="M113" s="8"/>
    </row>
    <row r="114" spans="1:13" x14ac:dyDescent="0.25">
      <c r="A114" s="60"/>
      <c r="B114" s="15"/>
      <c r="C114" s="13"/>
      <c r="D114" t="s">
        <v>202</v>
      </c>
      <c r="E114" s="60"/>
      <c r="F114" s="60"/>
      <c r="G114" s="8"/>
      <c r="H114" s="83"/>
      <c r="I114" s="80"/>
      <c r="J114" s="80"/>
      <c r="K114" s="86"/>
      <c r="L114" s="74"/>
      <c r="M114" s="8"/>
    </row>
    <row r="115" spans="1:13" ht="31.5" customHeight="1" x14ac:dyDescent="0.25">
      <c r="A115" s="60"/>
      <c r="B115" s="15"/>
      <c r="C115" s="13"/>
      <c r="D115" s="33" t="s">
        <v>203</v>
      </c>
      <c r="E115" s="60"/>
      <c r="F115" s="60"/>
      <c r="G115" s="8"/>
      <c r="H115" s="83"/>
      <c r="I115" s="80"/>
      <c r="J115" s="80"/>
      <c r="K115" s="86"/>
      <c r="L115" s="74"/>
      <c r="M115" s="8"/>
    </row>
    <row r="116" spans="1:13" x14ac:dyDescent="0.25">
      <c r="A116" s="60"/>
      <c r="B116" s="15"/>
      <c r="C116" s="13"/>
      <c r="D116" s="33" t="s">
        <v>204</v>
      </c>
      <c r="E116" s="60"/>
      <c r="F116" s="60"/>
      <c r="G116" s="8"/>
      <c r="H116" s="83"/>
      <c r="I116" s="80"/>
      <c r="J116" s="80"/>
      <c r="K116" s="86"/>
      <c r="L116" s="74"/>
      <c r="M116" s="8"/>
    </row>
    <row r="117" spans="1:13" x14ac:dyDescent="0.25">
      <c r="A117" s="60"/>
      <c r="B117" s="15"/>
      <c r="C117" s="13"/>
      <c r="D117" s="8" t="s">
        <v>47</v>
      </c>
      <c r="E117" s="60"/>
      <c r="F117" s="60"/>
      <c r="G117" s="8"/>
      <c r="H117" s="83"/>
      <c r="I117" s="80"/>
      <c r="J117" s="80"/>
      <c r="K117" s="86"/>
      <c r="L117" s="74"/>
      <c r="M117" s="8"/>
    </row>
    <row r="118" spans="1:13" x14ac:dyDescent="0.25">
      <c r="A118" s="60"/>
      <c r="B118" s="15"/>
      <c r="C118" s="13"/>
      <c r="D118" s="8" t="s">
        <v>128</v>
      </c>
      <c r="E118" s="60"/>
      <c r="F118" s="60"/>
      <c r="G118" s="8"/>
      <c r="H118" s="83"/>
      <c r="I118" s="80"/>
      <c r="J118" s="80"/>
      <c r="K118" s="86"/>
      <c r="L118" s="74"/>
      <c r="M118" s="8"/>
    </row>
    <row r="119" spans="1:13" x14ac:dyDescent="0.25">
      <c r="A119" s="60"/>
      <c r="B119" s="15"/>
      <c r="C119" s="13"/>
      <c r="D119" s="8" t="s">
        <v>129</v>
      </c>
      <c r="E119" s="60"/>
      <c r="F119" s="60"/>
      <c r="G119" s="8"/>
      <c r="H119" s="83"/>
      <c r="I119" s="80"/>
      <c r="J119" s="80"/>
      <c r="K119" s="86"/>
      <c r="L119" s="74"/>
      <c r="M119" s="8"/>
    </row>
    <row r="120" spans="1:13" x14ac:dyDescent="0.25">
      <c r="A120" s="60"/>
      <c r="B120" s="15"/>
      <c r="C120" s="13"/>
      <c r="D120" s="8" t="s">
        <v>135</v>
      </c>
      <c r="E120" s="60"/>
      <c r="F120" s="60"/>
      <c r="G120" s="8"/>
      <c r="H120" s="83"/>
      <c r="I120" s="80"/>
      <c r="J120" s="80"/>
      <c r="K120" s="86"/>
      <c r="L120" s="74"/>
      <c r="M120" s="8"/>
    </row>
    <row r="121" spans="1:13" x14ac:dyDescent="0.25">
      <c r="A121" s="60"/>
      <c r="B121" s="15"/>
      <c r="C121" s="13"/>
      <c r="D121" s="8" t="s">
        <v>205</v>
      </c>
      <c r="E121" s="60"/>
      <c r="F121" s="60"/>
      <c r="G121" s="8"/>
      <c r="H121" s="83"/>
      <c r="I121" s="80"/>
      <c r="J121" s="80"/>
      <c r="K121" s="86"/>
      <c r="L121" s="74"/>
      <c r="M121" s="8"/>
    </row>
    <row r="122" spans="1:13" x14ac:dyDescent="0.25">
      <c r="A122" s="60"/>
      <c r="B122" s="15"/>
      <c r="C122" s="13"/>
      <c r="D122" s="19"/>
      <c r="E122" s="60"/>
      <c r="F122" s="60"/>
      <c r="G122" s="8"/>
      <c r="H122" s="83"/>
      <c r="I122" s="80"/>
      <c r="J122" s="80"/>
      <c r="K122" s="86"/>
      <c r="L122" s="75"/>
      <c r="M122" s="8"/>
    </row>
    <row r="123" spans="1:13" x14ac:dyDescent="0.25">
      <c r="A123" s="59" t="s">
        <v>48</v>
      </c>
      <c r="B123" s="14"/>
      <c r="C123" s="12"/>
      <c r="D123" s="7" t="s">
        <v>137</v>
      </c>
      <c r="E123" s="56">
        <v>18264</v>
      </c>
      <c r="F123" s="62">
        <v>10</v>
      </c>
      <c r="G123" s="7"/>
      <c r="H123" s="82"/>
      <c r="I123" s="79">
        <f>F123*H123</f>
        <v>0</v>
      </c>
      <c r="J123" s="79">
        <f>1.21*I123</f>
        <v>0</v>
      </c>
      <c r="K123" s="85"/>
      <c r="L123" s="73"/>
      <c r="M123" s="7"/>
    </row>
    <row r="124" spans="1:13" x14ac:dyDescent="0.25">
      <c r="A124" s="60"/>
      <c r="B124" s="15"/>
      <c r="C124" s="13"/>
      <c r="D124" s="8"/>
      <c r="E124" s="60"/>
      <c r="F124" s="63"/>
      <c r="G124" s="8"/>
      <c r="H124" s="83"/>
      <c r="I124" s="80"/>
      <c r="J124" s="80"/>
      <c r="K124" s="86"/>
      <c r="L124" s="74"/>
      <c r="M124" s="8"/>
    </row>
    <row r="125" spans="1:13" x14ac:dyDescent="0.25">
      <c r="A125" s="60"/>
      <c r="B125" s="15"/>
      <c r="C125" s="13"/>
      <c r="D125" s="8" t="s">
        <v>206</v>
      </c>
      <c r="E125" s="60"/>
      <c r="F125" s="63"/>
      <c r="G125" s="8"/>
      <c r="H125" s="83"/>
      <c r="I125" s="80"/>
      <c r="J125" s="80"/>
      <c r="K125" s="86"/>
      <c r="L125" s="74"/>
      <c r="M125" s="8"/>
    </row>
    <row r="126" spans="1:13" x14ac:dyDescent="0.25">
      <c r="A126" s="60"/>
      <c r="B126" s="15"/>
      <c r="C126" s="13"/>
      <c r="D126" s="8" t="s">
        <v>138</v>
      </c>
      <c r="E126" s="60"/>
      <c r="F126" s="63"/>
      <c r="G126" s="8"/>
      <c r="H126" s="83"/>
      <c r="I126" s="80"/>
      <c r="J126" s="80"/>
      <c r="K126" s="86"/>
      <c r="L126" s="74"/>
      <c r="M126" s="8"/>
    </row>
    <row r="127" spans="1:13" x14ac:dyDescent="0.25">
      <c r="A127" s="60"/>
      <c r="B127" s="15"/>
      <c r="C127" s="13"/>
      <c r="D127" s="8" t="s">
        <v>172</v>
      </c>
      <c r="E127" s="60"/>
      <c r="F127" s="63"/>
      <c r="G127" s="8"/>
      <c r="H127" s="83"/>
      <c r="I127" s="80"/>
      <c r="J127" s="80"/>
      <c r="K127" s="86"/>
      <c r="L127" s="74"/>
      <c r="M127" s="8"/>
    </row>
    <row r="128" spans="1:13" x14ac:dyDescent="0.25">
      <c r="A128" s="60"/>
      <c r="B128" s="15"/>
      <c r="C128" s="13"/>
      <c r="D128" s="8"/>
      <c r="E128" s="60"/>
      <c r="F128" s="63"/>
      <c r="G128" s="8"/>
      <c r="H128" s="83"/>
      <c r="I128" s="80"/>
      <c r="J128" s="80"/>
      <c r="K128" s="86"/>
      <c r="L128" s="74"/>
      <c r="M128" s="8"/>
    </row>
    <row r="129" spans="1:13" x14ac:dyDescent="0.25">
      <c r="A129" s="60"/>
      <c r="B129" s="15"/>
      <c r="C129" s="13"/>
      <c r="D129" s="8"/>
      <c r="E129" s="60"/>
      <c r="F129" s="63"/>
      <c r="G129" s="17"/>
      <c r="H129" s="83"/>
      <c r="I129" s="80"/>
      <c r="J129" s="80"/>
      <c r="K129" s="86"/>
      <c r="L129" s="74"/>
      <c r="M129" s="8"/>
    </row>
    <row r="130" spans="1:13" x14ac:dyDescent="0.25">
      <c r="A130" s="60"/>
      <c r="B130" s="15"/>
      <c r="C130" s="13"/>
      <c r="D130" s="17"/>
      <c r="E130" s="60"/>
      <c r="F130" s="63"/>
      <c r="G130" s="8"/>
      <c r="H130" s="83"/>
      <c r="I130" s="80"/>
      <c r="J130" s="80"/>
      <c r="K130" s="86"/>
      <c r="L130" s="74"/>
      <c r="M130" s="8"/>
    </row>
    <row r="131" spans="1:13" ht="30.75" customHeight="1" x14ac:dyDescent="0.25">
      <c r="A131" s="60"/>
      <c r="B131" s="15"/>
      <c r="C131" s="13"/>
      <c r="D131" s="50"/>
      <c r="E131" s="60"/>
      <c r="F131" s="63"/>
      <c r="G131" s="8"/>
      <c r="H131" s="83"/>
      <c r="I131" s="80"/>
      <c r="J131" s="80"/>
      <c r="K131" s="86"/>
      <c r="L131" s="74"/>
      <c r="M131" s="8"/>
    </row>
    <row r="132" spans="1:13" x14ac:dyDescent="0.25">
      <c r="A132" s="60"/>
      <c r="B132" s="15"/>
      <c r="C132" s="13"/>
      <c r="D132" s="17"/>
      <c r="E132" s="60"/>
      <c r="F132" s="63"/>
      <c r="G132" s="8"/>
      <c r="H132" s="83"/>
      <c r="I132" s="80"/>
      <c r="J132" s="80"/>
      <c r="K132" s="86"/>
      <c r="L132" s="74"/>
      <c r="M132" s="8"/>
    </row>
    <row r="133" spans="1:13" x14ac:dyDescent="0.25">
      <c r="A133" s="60"/>
      <c r="B133" s="15"/>
      <c r="C133" s="13"/>
      <c r="D133" s="17"/>
      <c r="E133" s="60"/>
      <c r="F133" s="63"/>
      <c r="G133" s="8"/>
      <c r="H133" s="83"/>
      <c r="I133" s="80"/>
      <c r="J133" s="80"/>
      <c r="K133" s="86"/>
      <c r="L133" s="74"/>
      <c r="M133" s="8"/>
    </row>
    <row r="134" spans="1:13" x14ac:dyDescent="0.25">
      <c r="A134" s="60"/>
      <c r="B134" s="15"/>
      <c r="C134" s="13"/>
      <c r="D134" s="8"/>
      <c r="E134" s="60"/>
      <c r="F134" s="63"/>
      <c r="G134" s="8"/>
      <c r="H134" s="83"/>
      <c r="I134" s="80"/>
      <c r="J134" s="80"/>
      <c r="K134" s="86"/>
      <c r="L134" s="74"/>
      <c r="M134" s="8"/>
    </row>
    <row r="135" spans="1:13" x14ac:dyDescent="0.25">
      <c r="A135" s="60"/>
      <c r="B135" s="15"/>
      <c r="C135" s="13"/>
      <c r="D135" s="8"/>
      <c r="E135" s="60"/>
      <c r="F135" s="63"/>
      <c r="G135" s="8"/>
      <c r="H135" s="83"/>
      <c r="I135" s="80"/>
      <c r="J135" s="80"/>
      <c r="K135" s="86"/>
      <c r="L135" s="75"/>
      <c r="M135" s="8"/>
    </row>
    <row r="136" spans="1:13" x14ac:dyDescent="0.25">
      <c r="A136" s="59" t="s">
        <v>49</v>
      </c>
      <c r="B136" s="14"/>
      <c r="C136" s="12"/>
      <c r="D136" s="7" t="s">
        <v>130</v>
      </c>
      <c r="E136" s="56">
        <v>18994</v>
      </c>
      <c r="F136" s="59">
        <v>20</v>
      </c>
      <c r="G136" s="7"/>
      <c r="H136" s="82"/>
      <c r="I136" s="79">
        <f>F136*H136</f>
        <v>0</v>
      </c>
      <c r="J136" s="79">
        <f>1.21*I136</f>
        <v>0</v>
      </c>
      <c r="K136" s="85"/>
      <c r="L136" s="73"/>
      <c r="M136" s="7"/>
    </row>
    <row r="137" spans="1:13" x14ac:dyDescent="0.25">
      <c r="A137" s="60"/>
      <c r="B137" s="15"/>
      <c r="C137" s="13"/>
      <c r="D137" s="18"/>
      <c r="E137" s="60"/>
      <c r="F137" s="60"/>
      <c r="G137" s="8"/>
      <c r="H137" s="83"/>
      <c r="I137" s="80"/>
      <c r="J137" s="80"/>
      <c r="K137" s="86"/>
      <c r="L137" s="74"/>
      <c r="M137" s="8"/>
    </row>
    <row r="138" spans="1:13" x14ac:dyDescent="0.25">
      <c r="A138" s="60"/>
      <c r="B138" s="15"/>
      <c r="C138" s="13"/>
      <c r="D138" s="8" t="s">
        <v>131</v>
      </c>
      <c r="E138" s="60"/>
      <c r="F138" s="60"/>
      <c r="G138" s="8"/>
      <c r="H138" s="83"/>
      <c r="I138" s="80"/>
      <c r="J138" s="80"/>
      <c r="K138" s="86"/>
      <c r="L138" s="74"/>
      <c r="M138" s="8"/>
    </row>
    <row r="139" spans="1:13" x14ac:dyDescent="0.25">
      <c r="A139" s="60"/>
      <c r="B139" s="15"/>
      <c r="C139" s="13"/>
      <c r="D139" s="8" t="s">
        <v>132</v>
      </c>
      <c r="E139" s="60"/>
      <c r="F139" s="60"/>
      <c r="G139" s="8"/>
      <c r="H139" s="83"/>
      <c r="I139" s="80"/>
      <c r="J139" s="80"/>
      <c r="K139" s="86"/>
      <c r="L139" s="74"/>
      <c r="M139" s="8"/>
    </row>
    <row r="140" spans="1:13" x14ac:dyDescent="0.25">
      <c r="A140" s="60"/>
      <c r="B140" s="15"/>
      <c r="C140" s="13"/>
      <c r="D140" t="s">
        <v>133</v>
      </c>
      <c r="E140" s="60"/>
      <c r="F140" s="60"/>
      <c r="G140" s="8"/>
      <c r="H140" s="83"/>
      <c r="I140" s="80"/>
      <c r="J140" s="80"/>
      <c r="K140" s="86"/>
      <c r="L140" s="74"/>
      <c r="M140" s="8"/>
    </row>
    <row r="141" spans="1:13" x14ac:dyDescent="0.25">
      <c r="A141" s="60"/>
      <c r="B141" s="15"/>
      <c r="C141" s="13"/>
      <c r="D141" s="8" t="s">
        <v>134</v>
      </c>
      <c r="E141" s="60"/>
      <c r="F141" s="60"/>
      <c r="G141" s="8"/>
      <c r="H141" s="83"/>
      <c r="I141" s="80"/>
      <c r="J141" s="80"/>
      <c r="K141" s="86"/>
      <c r="L141" s="74"/>
      <c r="M141" s="8"/>
    </row>
    <row r="142" spans="1:13" x14ac:dyDescent="0.25">
      <c r="A142" s="60"/>
      <c r="B142" s="15"/>
      <c r="C142" s="13"/>
      <c r="D142" s="8" t="s">
        <v>128</v>
      </c>
      <c r="E142" s="60"/>
      <c r="F142" s="60"/>
      <c r="G142" s="8"/>
      <c r="H142" s="83"/>
      <c r="I142" s="80"/>
      <c r="J142" s="80"/>
      <c r="K142" s="86"/>
      <c r="L142" s="74"/>
      <c r="M142" s="8"/>
    </row>
    <row r="143" spans="1:13" x14ac:dyDescent="0.25">
      <c r="A143" s="60"/>
      <c r="B143" s="15"/>
      <c r="C143" s="13"/>
      <c r="D143" s="8" t="s">
        <v>129</v>
      </c>
      <c r="E143" s="60"/>
      <c r="F143" s="60"/>
      <c r="G143" s="8"/>
      <c r="H143" s="83"/>
      <c r="I143" s="80"/>
      <c r="J143" s="80"/>
      <c r="K143" s="86"/>
      <c r="L143" s="74"/>
      <c r="M143" s="8"/>
    </row>
    <row r="144" spans="1:13" x14ac:dyDescent="0.25">
      <c r="A144" s="60"/>
      <c r="B144" s="15"/>
      <c r="C144" s="13"/>
      <c r="D144" s="8" t="s">
        <v>135</v>
      </c>
      <c r="E144" s="60"/>
      <c r="F144" s="60"/>
      <c r="G144" s="8"/>
      <c r="H144" s="83"/>
      <c r="I144" s="80"/>
      <c r="J144" s="80"/>
      <c r="K144" s="86"/>
      <c r="L144" s="74"/>
      <c r="M144" s="8"/>
    </row>
    <row r="145" spans="1:13" x14ac:dyDescent="0.25">
      <c r="A145" s="60"/>
      <c r="B145" s="15"/>
      <c r="C145" s="13"/>
      <c r="D145" s="8" t="s">
        <v>205</v>
      </c>
      <c r="E145" s="60"/>
      <c r="F145" s="60"/>
      <c r="G145" s="8"/>
      <c r="H145" s="83"/>
      <c r="I145" s="80"/>
      <c r="J145" s="80"/>
      <c r="K145" s="86"/>
      <c r="L145" s="74"/>
      <c r="M145" s="8"/>
    </row>
    <row r="146" spans="1:13" x14ac:dyDescent="0.25">
      <c r="A146" s="60"/>
      <c r="B146" s="15"/>
      <c r="C146" s="13"/>
      <c r="D146" s="8"/>
      <c r="E146" s="60"/>
      <c r="F146" s="60"/>
      <c r="G146" s="8"/>
      <c r="H146" s="83"/>
      <c r="I146" s="80"/>
      <c r="J146" s="80"/>
      <c r="K146" s="86"/>
      <c r="L146" s="74"/>
      <c r="M146" s="8"/>
    </row>
    <row r="147" spans="1:13" x14ac:dyDescent="0.25">
      <c r="A147" s="60"/>
      <c r="B147" s="15"/>
      <c r="C147" s="13"/>
      <c r="D147" s="8"/>
      <c r="E147" s="60"/>
      <c r="F147" s="60"/>
      <c r="G147" s="8"/>
      <c r="H147" s="83"/>
      <c r="I147" s="80"/>
      <c r="J147" s="80"/>
      <c r="K147" s="86"/>
      <c r="L147" s="75"/>
      <c r="M147" s="8"/>
    </row>
    <row r="148" spans="1:13" x14ac:dyDescent="0.25">
      <c r="A148" s="59" t="s">
        <v>51</v>
      </c>
      <c r="B148" s="14"/>
      <c r="C148" s="12"/>
      <c r="D148" s="7" t="s">
        <v>136</v>
      </c>
      <c r="E148" s="56">
        <v>18994</v>
      </c>
      <c r="F148" s="59">
        <v>20</v>
      </c>
      <c r="G148" s="7"/>
      <c r="H148" s="82"/>
      <c r="I148" s="79">
        <f>F148*H148</f>
        <v>0</v>
      </c>
      <c r="J148" s="79">
        <f>1.21*I148</f>
        <v>0</v>
      </c>
      <c r="K148" s="85"/>
      <c r="L148" s="73"/>
      <c r="M148" s="7"/>
    </row>
    <row r="149" spans="1:13" x14ac:dyDescent="0.25">
      <c r="A149" s="60"/>
      <c r="B149" s="15"/>
      <c r="C149" s="13"/>
      <c r="E149" s="60"/>
      <c r="F149" s="60"/>
      <c r="G149" s="8"/>
      <c r="H149" s="83"/>
      <c r="I149" s="80"/>
      <c r="J149" s="80"/>
      <c r="K149" s="86"/>
      <c r="L149" s="74"/>
      <c r="M149" s="8"/>
    </row>
    <row r="150" spans="1:13" x14ac:dyDescent="0.25">
      <c r="A150" s="60"/>
      <c r="B150" s="15"/>
      <c r="C150" s="13"/>
      <c r="D150" s="18" t="s">
        <v>131</v>
      </c>
      <c r="E150" s="60"/>
      <c r="F150" s="60"/>
      <c r="G150" s="8"/>
      <c r="H150" s="83"/>
      <c r="I150" s="80"/>
      <c r="J150" s="80"/>
      <c r="K150" s="86"/>
      <c r="L150" s="74"/>
      <c r="M150" s="8"/>
    </row>
    <row r="151" spans="1:13" x14ac:dyDescent="0.25">
      <c r="A151" s="60"/>
      <c r="B151" s="15"/>
      <c r="C151" s="13"/>
      <c r="D151" s="8" t="s">
        <v>50</v>
      </c>
      <c r="E151" s="60"/>
      <c r="F151" s="60"/>
      <c r="G151" s="8"/>
      <c r="H151" s="83"/>
      <c r="I151" s="80"/>
      <c r="J151" s="80"/>
      <c r="K151" s="86"/>
      <c r="L151" s="74"/>
      <c r="M151" s="8"/>
    </row>
    <row r="152" spans="1:13" x14ac:dyDescent="0.25">
      <c r="A152" s="60"/>
      <c r="B152" s="15"/>
      <c r="C152" s="13"/>
      <c r="D152" t="s">
        <v>133</v>
      </c>
      <c r="E152" s="60"/>
      <c r="F152" s="60"/>
      <c r="G152" s="8"/>
      <c r="H152" s="83"/>
      <c r="I152" s="80"/>
      <c r="J152" s="80"/>
      <c r="K152" s="86"/>
      <c r="L152" s="74"/>
      <c r="M152" s="8"/>
    </row>
    <row r="153" spans="1:13" x14ac:dyDescent="0.25">
      <c r="A153" s="60"/>
      <c r="B153" s="15"/>
      <c r="C153" s="13"/>
      <c r="D153" s="8" t="s">
        <v>134</v>
      </c>
      <c r="E153" s="60"/>
      <c r="F153" s="60"/>
      <c r="G153" s="8"/>
      <c r="H153" s="83"/>
      <c r="I153" s="80"/>
      <c r="J153" s="80"/>
      <c r="K153" s="86"/>
      <c r="L153" s="74"/>
      <c r="M153" s="8"/>
    </row>
    <row r="154" spans="1:13" x14ac:dyDescent="0.25">
      <c r="A154" s="60"/>
      <c r="B154" s="15"/>
      <c r="C154" s="13"/>
      <c r="D154" s="8" t="s">
        <v>128</v>
      </c>
      <c r="E154" s="60"/>
      <c r="F154" s="60"/>
      <c r="G154" s="8"/>
      <c r="H154" s="83"/>
      <c r="I154" s="80"/>
      <c r="J154" s="80"/>
      <c r="K154" s="86"/>
      <c r="L154" s="74"/>
      <c r="M154" s="8"/>
    </row>
    <row r="155" spans="1:13" x14ac:dyDescent="0.25">
      <c r="A155" s="60"/>
      <c r="B155" s="15"/>
      <c r="C155" s="13"/>
      <c r="D155" s="8" t="s">
        <v>129</v>
      </c>
      <c r="E155" s="60"/>
      <c r="F155" s="60"/>
      <c r="G155" s="8"/>
      <c r="H155" s="83"/>
      <c r="I155" s="80"/>
      <c r="J155" s="80"/>
      <c r="K155" s="86"/>
      <c r="L155" s="74"/>
      <c r="M155" s="8"/>
    </row>
    <row r="156" spans="1:13" x14ac:dyDescent="0.25">
      <c r="A156" s="60"/>
      <c r="B156" s="15"/>
      <c r="C156" s="13"/>
      <c r="D156" s="8" t="s">
        <v>135</v>
      </c>
      <c r="E156" s="60"/>
      <c r="F156" s="60"/>
      <c r="G156" s="8"/>
      <c r="H156" s="83"/>
      <c r="I156" s="80"/>
      <c r="J156" s="80"/>
      <c r="K156" s="86"/>
      <c r="L156" s="74"/>
      <c r="M156" s="8"/>
    </row>
    <row r="157" spans="1:13" x14ac:dyDescent="0.25">
      <c r="A157" s="60"/>
      <c r="B157" s="15"/>
      <c r="C157" s="13"/>
      <c r="D157" s="8" t="s">
        <v>205</v>
      </c>
      <c r="E157" s="60"/>
      <c r="F157" s="60"/>
      <c r="G157" s="8"/>
      <c r="H157" s="83"/>
      <c r="I157" s="80"/>
      <c r="J157" s="80"/>
      <c r="K157" s="86"/>
      <c r="L157" s="74"/>
      <c r="M157" s="8"/>
    </row>
    <row r="158" spans="1:13" x14ac:dyDescent="0.25">
      <c r="A158" s="60"/>
      <c r="B158" s="15"/>
      <c r="C158" s="13"/>
      <c r="D158" s="8"/>
      <c r="E158" s="60"/>
      <c r="F158" s="60"/>
      <c r="G158" s="8"/>
      <c r="H158" s="83"/>
      <c r="I158" s="80"/>
      <c r="J158" s="80"/>
      <c r="K158" s="86"/>
      <c r="L158" s="74"/>
      <c r="M158" s="8"/>
    </row>
    <row r="159" spans="1:13" x14ac:dyDescent="0.25">
      <c r="A159" s="60"/>
      <c r="B159" s="15"/>
      <c r="C159" s="13"/>
      <c r="D159" s="8"/>
      <c r="E159" s="60"/>
      <c r="F159" s="60"/>
      <c r="G159" s="8"/>
      <c r="H159" s="83"/>
      <c r="I159" s="80"/>
      <c r="J159" s="80"/>
      <c r="K159" s="86"/>
      <c r="L159" s="74"/>
      <c r="M159" s="8"/>
    </row>
    <row r="160" spans="1:13" x14ac:dyDescent="0.25">
      <c r="A160" s="60"/>
      <c r="B160" s="15"/>
      <c r="C160" s="13"/>
      <c r="D160" s="8"/>
      <c r="E160" s="60"/>
      <c r="F160" s="60"/>
      <c r="G160" s="8"/>
      <c r="H160" s="83"/>
      <c r="I160" s="80"/>
      <c r="J160" s="80"/>
      <c r="K160" s="86"/>
      <c r="L160" s="75"/>
      <c r="M160" s="8"/>
    </row>
    <row r="161" spans="1:13" x14ac:dyDescent="0.25">
      <c r="A161" s="59" t="s">
        <v>59</v>
      </c>
      <c r="B161" s="14"/>
      <c r="C161" s="12"/>
      <c r="D161" s="7" t="s">
        <v>60</v>
      </c>
      <c r="E161" s="56">
        <v>18994</v>
      </c>
      <c r="F161" s="59">
        <v>1</v>
      </c>
      <c r="G161" s="7"/>
      <c r="H161" s="82"/>
      <c r="I161" s="79">
        <f>F161*H161</f>
        <v>0</v>
      </c>
      <c r="J161" s="79">
        <f>1.21*I161</f>
        <v>0</v>
      </c>
      <c r="K161" s="85"/>
      <c r="L161" s="73"/>
      <c r="M161" s="7"/>
    </row>
    <row r="162" spans="1:13" x14ac:dyDescent="0.25">
      <c r="A162" s="60"/>
      <c r="B162" s="15"/>
      <c r="C162" s="13"/>
      <c r="D162" s="8" t="s">
        <v>68</v>
      </c>
      <c r="E162" s="60"/>
      <c r="F162" s="60"/>
      <c r="G162" s="8"/>
      <c r="H162" s="83"/>
      <c r="I162" s="80"/>
      <c r="J162" s="80"/>
      <c r="K162" s="86"/>
      <c r="L162" s="74"/>
      <c r="M162" s="8"/>
    </row>
    <row r="163" spans="1:13" x14ac:dyDescent="0.25">
      <c r="A163" s="60"/>
      <c r="B163" s="15"/>
      <c r="C163" s="13"/>
      <c r="D163" s="8" t="s">
        <v>69</v>
      </c>
      <c r="E163" s="60"/>
      <c r="F163" s="60"/>
      <c r="G163" s="8"/>
      <c r="H163" s="83"/>
      <c r="I163" s="80"/>
      <c r="J163" s="80"/>
      <c r="K163" s="86"/>
      <c r="L163" s="74"/>
      <c r="M163" s="8"/>
    </row>
    <row r="164" spans="1:13" x14ac:dyDescent="0.25">
      <c r="A164" s="60"/>
      <c r="B164" s="15"/>
      <c r="C164" s="13"/>
      <c r="D164" s="8" t="s">
        <v>61</v>
      </c>
      <c r="E164" s="60"/>
      <c r="F164" s="60"/>
      <c r="G164" s="8"/>
      <c r="H164" s="83"/>
      <c r="I164" s="80"/>
      <c r="J164" s="80"/>
      <c r="K164" s="86"/>
      <c r="L164" s="74"/>
      <c r="M164" s="8"/>
    </row>
    <row r="165" spans="1:13" x14ac:dyDescent="0.25">
      <c r="A165" s="60"/>
      <c r="B165" s="15"/>
      <c r="C165" s="13"/>
      <c r="D165" t="s">
        <v>62</v>
      </c>
      <c r="E165" s="60"/>
      <c r="F165" s="60"/>
      <c r="G165" s="8"/>
      <c r="H165" s="83"/>
      <c r="I165" s="80"/>
      <c r="J165" s="80"/>
      <c r="K165" s="86"/>
      <c r="L165" s="74"/>
      <c r="M165" s="8"/>
    </row>
    <row r="166" spans="1:13" x14ac:dyDescent="0.25">
      <c r="A166" s="60"/>
      <c r="B166" s="15"/>
      <c r="C166" s="13"/>
      <c r="D166" s="8" t="s">
        <v>63</v>
      </c>
      <c r="E166" s="60"/>
      <c r="F166" s="60"/>
      <c r="G166" s="8"/>
      <c r="H166" s="83"/>
      <c r="I166" s="80"/>
      <c r="J166" s="80"/>
      <c r="K166" s="86"/>
      <c r="L166" s="74"/>
      <c r="M166" s="8"/>
    </row>
    <row r="167" spans="1:13" x14ac:dyDescent="0.25">
      <c r="A167" s="60"/>
      <c r="B167" s="15"/>
      <c r="C167" s="13"/>
      <c r="D167" s="8" t="s">
        <v>93</v>
      </c>
      <c r="E167" s="60"/>
      <c r="F167" s="60"/>
      <c r="G167" s="8"/>
      <c r="H167" s="83"/>
      <c r="I167" s="80"/>
      <c r="J167" s="80"/>
      <c r="K167" s="86"/>
      <c r="L167" s="74"/>
      <c r="M167" s="8"/>
    </row>
    <row r="168" spans="1:13" x14ac:dyDescent="0.25">
      <c r="A168" s="60"/>
      <c r="B168" s="15"/>
      <c r="C168" s="13"/>
      <c r="D168" s="8" t="s">
        <v>64</v>
      </c>
      <c r="E168" s="60"/>
      <c r="F168" s="60"/>
      <c r="G168" s="8"/>
      <c r="H168" s="83"/>
      <c r="I168" s="80"/>
      <c r="J168" s="80"/>
      <c r="K168" s="86"/>
      <c r="L168" s="74"/>
      <c r="M168" s="8"/>
    </row>
    <row r="169" spans="1:13" x14ac:dyDescent="0.25">
      <c r="A169" s="60"/>
      <c r="B169" s="15"/>
      <c r="C169" s="13"/>
      <c r="D169" s="8" t="s">
        <v>210</v>
      </c>
      <c r="E169" s="60"/>
      <c r="F169" s="60"/>
      <c r="G169" s="8"/>
      <c r="H169" s="83"/>
      <c r="I169" s="80"/>
      <c r="J169" s="80"/>
      <c r="K169" s="86"/>
      <c r="L169" s="74"/>
      <c r="M169" s="8"/>
    </row>
    <row r="170" spans="1:13" x14ac:dyDescent="0.25">
      <c r="A170" s="60"/>
      <c r="B170" s="15"/>
      <c r="C170" s="13"/>
      <c r="D170" s="8" t="s">
        <v>65</v>
      </c>
      <c r="E170" s="60"/>
      <c r="F170" s="60"/>
      <c r="G170" s="8"/>
      <c r="H170" s="83"/>
      <c r="I170" s="80"/>
      <c r="J170" s="80"/>
      <c r="K170" s="86"/>
      <c r="L170" s="74"/>
      <c r="M170" s="8"/>
    </row>
    <row r="171" spans="1:13" x14ac:dyDescent="0.25">
      <c r="A171" s="60"/>
      <c r="B171" s="15"/>
      <c r="C171" s="13"/>
      <c r="D171" s="8" t="s">
        <v>209</v>
      </c>
      <c r="E171" s="60"/>
      <c r="F171" s="60"/>
      <c r="G171" s="8"/>
      <c r="H171" s="83"/>
      <c r="I171" s="80"/>
      <c r="J171" s="80"/>
      <c r="K171" s="86"/>
      <c r="L171" s="74"/>
      <c r="M171" s="8"/>
    </row>
    <row r="172" spans="1:13" x14ac:dyDescent="0.25">
      <c r="A172" s="60"/>
      <c r="B172" s="15"/>
      <c r="C172" s="13"/>
      <c r="D172" s="8" t="s">
        <v>94</v>
      </c>
      <c r="E172" s="60"/>
      <c r="F172" s="60"/>
      <c r="G172" s="8"/>
      <c r="H172" s="83"/>
      <c r="I172" s="80"/>
      <c r="J172" s="80"/>
      <c r="K172" s="86"/>
      <c r="L172" s="74"/>
      <c r="M172" s="8"/>
    </row>
    <row r="173" spans="1:13" x14ac:dyDescent="0.25">
      <c r="A173" s="61"/>
      <c r="B173" s="16"/>
      <c r="C173" s="6"/>
      <c r="D173" s="9"/>
      <c r="E173" s="61"/>
      <c r="F173" s="61"/>
      <c r="G173" s="9"/>
      <c r="H173" s="84"/>
      <c r="I173" s="81"/>
      <c r="J173" s="81"/>
      <c r="K173" s="87"/>
      <c r="L173" s="75"/>
      <c r="M173" s="9"/>
    </row>
    <row r="175" spans="1:13" ht="18.75" x14ac:dyDescent="0.3">
      <c r="A175" s="67" t="s">
        <v>200</v>
      </c>
      <c r="B175" s="68"/>
      <c r="C175" s="68"/>
      <c r="D175" s="68"/>
      <c r="E175" s="68"/>
      <c r="F175" s="68"/>
      <c r="G175" s="69"/>
      <c r="H175" s="25"/>
      <c r="I175" s="25">
        <f>SUM(I4:I173)</f>
        <v>0</v>
      </c>
      <c r="J175" s="24">
        <f>SUM(J4:J173)</f>
        <v>0</v>
      </c>
    </row>
  </sheetData>
  <mergeCells count="101">
    <mergeCell ref="A175:G175"/>
    <mergeCell ref="L161:L173"/>
    <mergeCell ref="J161:J173"/>
    <mergeCell ref="K161:K173"/>
    <mergeCell ref="I161:I173"/>
    <mergeCell ref="H161:H173"/>
    <mergeCell ref="A161:A173"/>
    <mergeCell ref="E161:E173"/>
    <mergeCell ref="F161:F173"/>
    <mergeCell ref="I110:I122"/>
    <mergeCell ref="I123:I135"/>
    <mergeCell ref="I136:I147"/>
    <mergeCell ref="I148:I160"/>
    <mergeCell ref="A110:A122"/>
    <mergeCell ref="E110:E122"/>
    <mergeCell ref="F110:F122"/>
    <mergeCell ref="A136:A147"/>
    <mergeCell ref="E136:E147"/>
    <mergeCell ref="F136:F147"/>
    <mergeCell ref="A148:A160"/>
    <mergeCell ref="E148:E160"/>
    <mergeCell ref="F148:F160"/>
    <mergeCell ref="A123:A135"/>
    <mergeCell ref="E123:E135"/>
    <mergeCell ref="F123:F135"/>
    <mergeCell ref="L93:L109"/>
    <mergeCell ref="K93:K109"/>
    <mergeCell ref="J93:J109"/>
    <mergeCell ref="I93:I109"/>
    <mergeCell ref="A93:A109"/>
    <mergeCell ref="E93:E109"/>
    <mergeCell ref="F93:F109"/>
    <mergeCell ref="L148:L160"/>
    <mergeCell ref="L136:L147"/>
    <mergeCell ref="L123:L135"/>
    <mergeCell ref="L110:L122"/>
    <mergeCell ref="K148:K160"/>
    <mergeCell ref="K110:K122"/>
    <mergeCell ref="K123:K135"/>
    <mergeCell ref="H93:H109"/>
    <mergeCell ref="K136:K147"/>
    <mergeCell ref="J110:J122"/>
    <mergeCell ref="J123:J135"/>
    <mergeCell ref="J136:J147"/>
    <mergeCell ref="J148:J160"/>
    <mergeCell ref="H136:H147"/>
    <mergeCell ref="H148:H160"/>
    <mergeCell ref="H110:H122"/>
    <mergeCell ref="H123:H135"/>
    <mergeCell ref="K57:K75"/>
    <mergeCell ref="L57:L75"/>
    <mergeCell ref="A76:A92"/>
    <mergeCell ref="E76:E92"/>
    <mergeCell ref="F76:F92"/>
    <mergeCell ref="H76:H92"/>
    <mergeCell ref="I76:I92"/>
    <mergeCell ref="J76:J92"/>
    <mergeCell ref="K76:K92"/>
    <mergeCell ref="I57:I75"/>
    <mergeCell ref="L76:L92"/>
    <mergeCell ref="A45:A56"/>
    <mergeCell ref="E45:E56"/>
    <mergeCell ref="J45:J56"/>
    <mergeCell ref="I30:I44"/>
    <mergeCell ref="I45:I56"/>
    <mergeCell ref="H30:H44"/>
    <mergeCell ref="H45:H56"/>
    <mergeCell ref="F45:F56"/>
    <mergeCell ref="A57:A75"/>
    <mergeCell ref="E57:E75"/>
    <mergeCell ref="F57:F75"/>
    <mergeCell ref="H57:H75"/>
    <mergeCell ref="J57:J75"/>
    <mergeCell ref="J4:J20"/>
    <mergeCell ref="K4:K20"/>
    <mergeCell ref="L4:L20"/>
    <mergeCell ref="L21:L29"/>
    <mergeCell ref="K21:K29"/>
    <mergeCell ref="J21:J29"/>
    <mergeCell ref="L45:L56"/>
    <mergeCell ref="L30:L44"/>
    <mergeCell ref="K30:K44"/>
    <mergeCell ref="K45:K56"/>
    <mergeCell ref="J30:J44"/>
    <mergeCell ref="I4:I20"/>
    <mergeCell ref="D33:D34"/>
    <mergeCell ref="D38:D39"/>
    <mergeCell ref="D35:D36"/>
    <mergeCell ref="B3:C3"/>
    <mergeCell ref="A4:A20"/>
    <mergeCell ref="E4:E20"/>
    <mergeCell ref="F4:F20"/>
    <mergeCell ref="H4:H20"/>
    <mergeCell ref="H21:H29"/>
    <mergeCell ref="I21:I29"/>
    <mergeCell ref="A21:A29"/>
    <mergeCell ref="E21:E29"/>
    <mergeCell ref="F21:F29"/>
    <mergeCell ref="A30:A44"/>
    <mergeCell ref="E30:E44"/>
    <mergeCell ref="F30:F44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Úvodní pokyny</vt:lpstr>
      <vt:lpstr>Souhrn</vt:lpstr>
      <vt:lpstr>D+M vitríny</vt:lpstr>
      <vt:lpstr>D+M nábytek na míru</vt:lpstr>
      <vt:lpstr>D+M ostatní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Vlčková Lenka</dc:creator>
  <cp:lastModifiedBy>Singer Andrea</cp:lastModifiedBy>
  <cp:lastPrinted>2025-04-30T07:41:32Z</cp:lastPrinted>
  <dcterms:created xsi:type="dcterms:W3CDTF">2025-04-23T11:59:47Z</dcterms:created>
  <dcterms:modified xsi:type="dcterms:W3CDTF">2025-11-12T12:12:06Z</dcterms:modified>
</cp:coreProperties>
</file>