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Nadroparin/Dotazy/"/>
    </mc:Choice>
  </mc:AlternateContent>
  <xr:revisionPtr revIDLastSave="26" documentId="11_6DD8538359AF6912239B86AEF117892E4535CC65" xr6:coauthVersionLast="47" xr6:coauthVersionMax="47" xr10:uidLastSave="{521F276B-EE78-4020-BA48-96BF56D6E524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LP'!$1:$10</definedName>
    <definedName name="_xlnm.Print_Area" localSheetId="0">'Nabídka dodavatele - LP'!$A$1:$N$30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K16" i="1"/>
  <c r="L16" i="1" s="1"/>
  <c r="K17" i="1"/>
  <c r="L17" i="1" s="1"/>
  <c r="K15" i="1"/>
  <c r="L15" i="1" s="1"/>
  <c r="M15" i="1" s="1"/>
  <c r="K18" i="1"/>
  <c r="K14" i="1"/>
  <c r="L14" i="1" s="1"/>
  <c r="M14" i="1" s="1"/>
  <c r="K13" i="1"/>
  <c r="L13" i="1" s="1"/>
  <c r="M13" i="1" s="1"/>
  <c r="K12" i="1"/>
  <c r="K11" i="1"/>
  <c r="M16" i="1" l="1"/>
  <c r="M17" i="1"/>
  <c r="L12" i="1"/>
  <c r="M12" i="1" s="1"/>
  <c r="L18" i="1"/>
  <c r="M18" i="1" s="1"/>
  <c r="L11" i="1"/>
  <c r="M11" i="1" s="1"/>
</calcChain>
</file>

<file path=xl/sharedStrings.xml><?xml version="1.0" encoding="utf-8"?>
<sst xmlns="http://schemas.openxmlformats.org/spreadsheetml/2006/main" count="67" uniqueCount="53">
  <si>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</si>
  <si>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</si>
  <si>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</si>
  <si>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</si>
  <si>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</si>
  <si>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</si>
  <si>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</si>
  <si>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</si>
  <si>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</si>
  <si>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</si>
  <si>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</si>
  <si>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</si>
  <si>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</si>
  <si>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</si>
  <si>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</si>
  <si>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</si>
  <si>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</si>
  <si>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</si>
  <si>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</si>
  <si>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</si>
  <si>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</si>
  <si>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</si>
  <si>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</si>
  <si>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</si>
  <si>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</si>
  <si>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</si>
  <si>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</si>
  <si>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</si>
  <si>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</si>
  <si>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MUDr. Jiří Štefan, MBA, předseda představenstva a Ing. Jiří Tvrdík, člen představenstva</t>
  </si>
  <si>
    <t>EV. Č. VZ: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</si>
  <si>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</si>
  <si>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</si>
  <si>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</si>
  <si>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</si>
  <si>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</si>
  <si>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</si>
  <si>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NADROPARIN</t>
  </si>
  <si>
    <t>B01AB06</t>
  </si>
  <si>
    <t>DNS – Dodávka léčivých přípravků s obsahem NADROPARINU</t>
  </si>
  <si>
    <t>9 500 IU/ML, inj sol 0,3 ML</t>
  </si>
  <si>
    <t>9 500 IU/ML, inj sol 0,4 ML</t>
  </si>
  <si>
    <t>9 500 IU/ML, inj sol 0,6 ML</t>
  </si>
  <si>
    <t>9 500 IU/ML, inj sol 0,8 ML</t>
  </si>
  <si>
    <t>9 500 IU/ML, inj sol 1 ml</t>
  </si>
  <si>
    <t>19000 IU/ML, inj sol 0,6 ml</t>
  </si>
  <si>
    <t>19001 IU/ML, inj sol 0,8 ml</t>
  </si>
  <si>
    <t>19002 IU/ML, inj sol 1 ml</t>
  </si>
  <si>
    <t>Zadavatel požaduje cenové nabídky  na celé registrované  spektrum předplněných  injekčních stříkaček s bezpečnostním uzávěrem</t>
  </si>
  <si>
    <t>DNS LP 04_2025</t>
  </si>
  <si>
    <t xml:space="preserve">8. </t>
  </si>
  <si>
    <t xml:space="preserve">Předpokládaný počet 
/ 24 měsíců 
ks stříkaček </t>
  </si>
  <si>
    <t>Cena za 
1 stříkačku 
[Kč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</si>
</sst>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left" vertical="center" wrapText="1"/>
    </xf>
    <xf numFmtId="49" fontId="1" fillId="3" borderId="12" xfId="1" applyNumberFormat="1" applyFill="1" applyBorder="1" applyAlignment="1">
      <alignment horizontal="left" vertical="center" wrapText="1"/>
    </xf>
    <xf numFmtId="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0" fillId="0" borderId="18" xfId="0" applyBorder="1"/>
    <xf numFmtId="0" fontId="16" fillId="0" borderId="18" xfId="0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3" xfId="0" applyBorder="1"/>
    <xf numFmtId="0" fontId="16" fillId="0" borderId="14" xfId="0" applyFont="1" applyBorder="1" applyAlignment="1">
      <alignment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49" fontId="0" fillId="3" borderId="20" xfId="0" applyNumberFormat="1" applyFill="1" applyBorder="1" applyAlignment="1">
      <alignment horizontal="left" vertical="center" wrapText="1"/>
    </xf>
    <xf numFmtId="49" fontId="1" fillId="3" borderId="20" xfId="1" applyNumberFormat="1" applyFill="1" applyBorder="1" applyAlignment="1">
      <alignment horizontal="left" vertical="center" wrapText="1"/>
    </xf>
    <xf numFmtId="4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9"/>
  <sheetViews>
    <sheetView tabSelected="1" zoomScale="85" zoomScaleNormal="85" zoomScaleSheetLayoutView="100" workbookViewId="0">
      <selection activeCell="I5" sqref="I5"/>
    </sheetView>
  </sheetViews>
  <sheetFormatPr defaultColWidth="8.85546875" defaultRowHeight="15"/>
  <cols>
    <col min="1" max="1" width="7.85546875" customWidth="1"/>
    <col min="2" max="2" width="49.28515625" customWidth="1"/>
    <col min="3" max="3" width="43" style="1" customWidth="1"/>
    <col min="4" max="4" width="27.42578125" style="1" customWidth="1"/>
    <col min="5" max="5" width="20.42578125" customWidth="1"/>
    <col min="6" max="6" width="9.42578125" style="1" customWidth="1"/>
    <col min="7" max="7" width="21" style="1" customWidth="1"/>
    <col min="8" max="8" width="35.7109375" style="1" customWidth="1"/>
    <col min="9" max="9" width="12.85546875" customWidth="1"/>
    <col min="10" max="10" width="6.42578125" customWidth="1"/>
    <col min="11" max="13" width="16.42578125" customWidth="1"/>
    <col min="14" max="14" width="20.140625" style="1" customWidth="1"/>
  </cols>
  <sheetData>
    <row r="1" spans="1:14" ht="19.5" thickBot="1">
      <c r="A1" s="12"/>
      <c r="B1" s="19" t="s">
        <v>39</v>
      </c>
    </row>
    <row r="2" spans="1:14" ht="15.75" thickBot="1">
      <c r="A2" s="13"/>
      <c r="B2" s="20" t="s">
        <v>0</v>
      </c>
      <c r="C2" s="21" t="s">
        <v>23</v>
      </c>
      <c r="D2" s="14"/>
      <c r="E2" s="15"/>
      <c r="F2" s="16"/>
      <c r="G2"/>
      <c r="I2" s="1"/>
    </row>
    <row r="3" spans="1:14" ht="15.75" thickBot="1">
      <c r="A3" s="17"/>
      <c r="B3" s="22" t="s">
        <v>24</v>
      </c>
      <c r="C3" s="23" t="s">
        <v>25</v>
      </c>
      <c r="D3" s="13"/>
      <c r="E3" s="13"/>
      <c r="F3" s="16"/>
      <c r="G3"/>
      <c r="I3" s="1"/>
    </row>
    <row r="4" spans="1:14" ht="15.75" thickBot="1">
      <c r="A4" s="17"/>
      <c r="B4" s="22" t="s">
        <v>26</v>
      </c>
      <c r="C4" s="23" t="s">
        <v>27</v>
      </c>
      <c r="D4" s="18"/>
      <c r="E4" s="15"/>
      <c r="F4" s="16"/>
      <c r="G4"/>
      <c r="I4" s="1"/>
    </row>
    <row r="5" spans="1:14" ht="45.75" thickBot="1">
      <c r="A5" s="17"/>
      <c r="B5" s="22" t="s">
        <v>28</v>
      </c>
      <c r="C5" s="24" t="s">
        <v>29</v>
      </c>
      <c r="D5" s="13"/>
      <c r="E5" s="13"/>
      <c r="F5" s="16"/>
      <c r="G5"/>
      <c r="I5" s="1"/>
    </row>
    <row r="6" spans="1:14" ht="15.75" thickBot="1">
      <c r="B6" s="59" t="s">
        <v>30</v>
      </c>
      <c r="C6" s="60" t="s">
        <v>49</v>
      </c>
    </row>
    <row r="7" spans="1:14">
      <c r="B7" s="49"/>
      <c r="C7" s="50"/>
    </row>
    <row r="8" spans="1:14">
      <c r="A8" t="s">
        <v>48</v>
      </c>
      <c r="C8" s="58"/>
    </row>
    <row r="9" spans="1:14" ht="15.75" thickBot="1">
      <c r="C9" s="58"/>
    </row>
    <row r="10" spans="1:14" s="2" customFormat="1" ht="45.95" customHeight="1" thickBot="1">
      <c r="A10" s="44" t="s">
        <v>1</v>
      </c>
      <c r="B10" s="45" t="s">
        <v>2</v>
      </c>
      <c r="C10" s="46" t="s">
        <v>3</v>
      </c>
      <c r="D10" s="46" t="s">
        <v>4</v>
      </c>
      <c r="E10" s="47" t="s">
        <v>51</v>
      </c>
      <c r="F10" s="47" t="s">
        <v>5</v>
      </c>
      <c r="G10" s="46" t="s">
        <v>6</v>
      </c>
      <c r="H10" s="46" t="s">
        <v>7</v>
      </c>
      <c r="I10" s="47" t="s">
        <v>52</v>
      </c>
      <c r="J10" s="47" t="s">
        <v>8</v>
      </c>
      <c r="K10" s="47" t="s">
        <v>9</v>
      </c>
      <c r="L10" s="47" t="s">
        <v>10</v>
      </c>
      <c r="M10" s="47" t="s">
        <v>11</v>
      </c>
      <c r="N10" s="48" t="s">
        <v>12</v>
      </c>
    </row>
    <row r="11" spans="1:14" ht="35.1" customHeight="1">
      <c r="A11" s="63" t="s">
        <v>22</v>
      </c>
      <c r="B11" s="64" t="s">
        <v>38</v>
      </c>
      <c r="C11" s="64" t="s">
        <v>37</v>
      </c>
      <c r="D11" s="65" t="s">
        <v>40</v>
      </c>
      <c r="E11" s="66">
        <v>40000</v>
      </c>
      <c r="F11" s="67"/>
      <c r="G11" s="68"/>
      <c r="H11" s="69"/>
      <c r="I11" s="70"/>
      <c r="J11" s="71"/>
      <c r="K11" s="72">
        <f>E11*I11</f>
        <v>0</v>
      </c>
      <c r="L11" s="72">
        <f>J11*K11/100</f>
        <v>0</v>
      </c>
      <c r="M11" s="72">
        <f>K11+L11</f>
        <v>0</v>
      </c>
      <c r="N11" s="73"/>
    </row>
    <row r="12" spans="1:14" ht="35.1" customHeight="1">
      <c r="A12" s="33" t="s">
        <v>31</v>
      </c>
      <c r="B12" s="26" t="s">
        <v>38</v>
      </c>
      <c r="C12" s="26" t="s">
        <v>37</v>
      </c>
      <c r="D12" s="25" t="s">
        <v>41</v>
      </c>
      <c r="E12" s="61">
        <v>84000</v>
      </c>
      <c r="F12" s="32"/>
      <c r="G12" s="27"/>
      <c r="H12" s="28"/>
      <c r="I12" s="29"/>
      <c r="J12" s="30"/>
      <c r="K12" s="31">
        <f t="shared" ref="K12:K18" si="0">E12*I12</f>
        <v>0</v>
      </c>
      <c r="L12" s="31">
        <f t="shared" ref="L12:L18" si="1">J12*K12/100</f>
        <v>0</v>
      </c>
      <c r="M12" s="31">
        <f t="shared" ref="M12:M18" si="2">K12+L12</f>
        <v>0</v>
      </c>
      <c r="N12" s="34"/>
    </row>
    <row r="13" spans="1:14" ht="35.1" customHeight="1">
      <c r="A13" s="33" t="s">
        <v>32</v>
      </c>
      <c r="B13" s="26" t="s">
        <v>38</v>
      </c>
      <c r="C13" s="26" t="s">
        <v>37</v>
      </c>
      <c r="D13" s="25" t="s">
        <v>42</v>
      </c>
      <c r="E13" s="61">
        <v>24000</v>
      </c>
      <c r="F13" s="32"/>
      <c r="G13" s="27"/>
      <c r="H13" s="28"/>
      <c r="I13" s="29"/>
      <c r="J13" s="30"/>
      <c r="K13" s="31">
        <f t="shared" si="0"/>
        <v>0</v>
      </c>
      <c r="L13" s="31">
        <f t="shared" si="1"/>
        <v>0</v>
      </c>
      <c r="M13" s="31">
        <f t="shared" si="2"/>
        <v>0</v>
      </c>
      <c r="N13" s="34"/>
    </row>
    <row r="14" spans="1:14" ht="35.1" customHeight="1">
      <c r="A14" s="33" t="s">
        <v>33</v>
      </c>
      <c r="B14" s="26" t="s">
        <v>38</v>
      </c>
      <c r="C14" s="26" t="s">
        <v>37</v>
      </c>
      <c r="D14" s="25" t="s">
        <v>43</v>
      </c>
      <c r="E14" s="61">
        <v>9000</v>
      </c>
      <c r="F14" s="32"/>
      <c r="G14" s="27"/>
      <c r="H14" s="28"/>
      <c r="I14" s="29"/>
      <c r="J14" s="30"/>
      <c r="K14" s="31">
        <f t="shared" si="0"/>
        <v>0</v>
      </c>
      <c r="L14" s="31">
        <f t="shared" si="1"/>
        <v>0</v>
      </c>
      <c r="M14" s="31">
        <f t="shared" si="2"/>
        <v>0</v>
      </c>
      <c r="N14" s="34"/>
    </row>
    <row r="15" spans="1:14" ht="35.1" customHeight="1">
      <c r="A15" s="33" t="s">
        <v>34</v>
      </c>
      <c r="B15" s="26" t="s">
        <v>38</v>
      </c>
      <c r="C15" s="26" t="s">
        <v>37</v>
      </c>
      <c r="D15" s="25" t="s">
        <v>44</v>
      </c>
      <c r="E15" s="61">
        <v>4800</v>
      </c>
      <c r="F15" s="32"/>
      <c r="G15" s="27"/>
      <c r="H15" s="28"/>
      <c r="I15" s="29"/>
      <c r="J15" s="30"/>
      <c r="K15" s="31">
        <f t="shared" si="0"/>
        <v>0</v>
      </c>
      <c r="L15" s="31">
        <f t="shared" si="1"/>
        <v>0</v>
      </c>
      <c r="M15" s="31">
        <f t="shared" si="2"/>
        <v>0</v>
      </c>
      <c r="N15" s="34"/>
    </row>
    <row r="16" spans="1:14" ht="35.1" customHeight="1">
      <c r="A16" s="33" t="s">
        <v>35</v>
      </c>
      <c r="B16" s="26" t="s">
        <v>38</v>
      </c>
      <c r="C16" s="26" t="s">
        <v>37</v>
      </c>
      <c r="D16" s="25" t="s">
        <v>45</v>
      </c>
      <c r="E16" s="61">
        <v>400</v>
      </c>
      <c r="F16" s="32"/>
      <c r="G16" s="27"/>
      <c r="H16" s="28"/>
      <c r="I16" s="29"/>
      <c r="J16" s="30"/>
      <c r="K16" s="31">
        <f t="shared" si="0"/>
        <v>0</v>
      </c>
      <c r="L16" s="31">
        <f t="shared" si="1"/>
        <v>0</v>
      </c>
      <c r="M16" s="31">
        <f t="shared" si="2"/>
        <v>0</v>
      </c>
      <c r="N16" s="34"/>
    </row>
    <row r="17" spans="1:15" ht="35.1" customHeight="1">
      <c r="A17" s="33" t="s">
        <v>36</v>
      </c>
      <c r="B17" s="26" t="s">
        <v>38</v>
      </c>
      <c r="C17" s="26" t="s">
        <v>37</v>
      </c>
      <c r="D17" s="25" t="s">
        <v>46</v>
      </c>
      <c r="E17" s="61">
        <v>400</v>
      </c>
      <c r="F17" s="32"/>
      <c r="G17" s="27"/>
      <c r="H17" s="28"/>
      <c r="I17" s="29"/>
      <c r="J17" s="30"/>
      <c r="K17" s="31">
        <f t="shared" si="0"/>
        <v>0</v>
      </c>
      <c r="L17" s="31">
        <f t="shared" si="1"/>
        <v>0</v>
      </c>
      <c r="M17" s="31">
        <f t="shared" si="2"/>
        <v>0</v>
      </c>
      <c r="N17" s="34"/>
    </row>
    <row r="18" spans="1:15" ht="35.1" customHeight="1" thickBot="1">
      <c r="A18" s="35" t="s">
        <v>50</v>
      </c>
      <c r="B18" s="36" t="s">
        <v>38</v>
      </c>
      <c r="C18" s="36" t="s">
        <v>37</v>
      </c>
      <c r="D18" s="74" t="s">
        <v>47</v>
      </c>
      <c r="E18" s="62">
        <v>400</v>
      </c>
      <c r="F18" s="37"/>
      <c r="G18" s="38"/>
      <c r="H18" s="39"/>
      <c r="I18" s="40"/>
      <c r="J18" s="41"/>
      <c r="K18" s="42">
        <f t="shared" si="0"/>
        <v>0</v>
      </c>
      <c r="L18" s="42">
        <f t="shared" si="1"/>
        <v>0</v>
      </c>
      <c r="M18" s="42">
        <f t="shared" si="2"/>
        <v>0</v>
      </c>
      <c r="N18" s="43"/>
    </row>
    <row r="19" spans="1:15" s="1" customFormat="1" ht="15.75" thickBot="1">
      <c r="A19"/>
      <c r="B19"/>
      <c r="E19"/>
      <c r="I19"/>
      <c r="J19"/>
      <c r="K19" s="51"/>
      <c r="L19" s="51"/>
      <c r="M19" s="51"/>
      <c r="O19"/>
    </row>
    <row r="20" spans="1:15" s="1" customFormat="1" ht="19.5" customHeight="1" thickBot="1">
      <c r="A20"/>
      <c r="B20"/>
      <c r="D20" s="52"/>
      <c r="E20" s="53"/>
      <c r="F20" s="54"/>
      <c r="G20" s="55"/>
      <c r="H20" s="78" t="s">
        <v>21</v>
      </c>
      <c r="I20" s="79"/>
      <c r="J20" s="79"/>
      <c r="K20" s="56">
        <f>SUM(K11:K18)</f>
        <v>0</v>
      </c>
      <c r="L20" s="56">
        <f>SUM(L11:L18)</f>
        <v>0</v>
      </c>
      <c r="M20" s="57">
        <f>SUM(M11:M18)</f>
        <v>0</v>
      </c>
      <c r="O20"/>
    </row>
    <row r="21" spans="1:15" s="1" customFormat="1" ht="19.5" customHeight="1">
      <c r="A21"/>
      <c r="B21"/>
      <c r="D21" s="52"/>
      <c r="E21" s="53"/>
      <c r="F21" s="54"/>
      <c r="G21" s="55"/>
      <c r="H21" s="9"/>
      <c r="I21" s="9"/>
      <c r="J21" s="9"/>
      <c r="K21" s="10"/>
      <c r="L21" s="10"/>
      <c r="M21" s="10"/>
      <c r="O21"/>
    </row>
    <row r="22" spans="1:15" s="1" customFormat="1">
      <c r="A22"/>
      <c r="B22"/>
      <c r="C22" s="3" t="s">
        <v>15</v>
      </c>
      <c r="E22"/>
      <c r="I22"/>
      <c r="J22"/>
      <c r="K22"/>
      <c r="L22"/>
      <c r="M22"/>
      <c r="O22"/>
    </row>
    <row r="23" spans="1:15" s="1" customFormat="1">
      <c r="A23"/>
      <c r="B23"/>
      <c r="C23" s="77" t="s">
        <v>14</v>
      </c>
      <c r="D23" s="77"/>
      <c r="E23" s="77"/>
      <c r="F23" s="77"/>
      <c r="G23" s="77"/>
      <c r="I23"/>
      <c r="J23"/>
      <c r="K23"/>
      <c r="L23"/>
      <c r="M23"/>
      <c r="O23"/>
    </row>
    <row r="24" spans="1:15" s="1" customFormat="1">
      <c r="A24"/>
      <c r="B24"/>
      <c r="C24" s="76" t="s">
        <v>13</v>
      </c>
      <c r="D24" s="76"/>
      <c r="E24" s="76"/>
      <c r="F24" s="76"/>
      <c r="G24" s="76"/>
      <c r="H24" s="4"/>
      <c r="I24"/>
      <c r="J24"/>
      <c r="K24"/>
      <c r="L24"/>
      <c r="M24"/>
      <c r="O24"/>
    </row>
    <row r="25" spans="1:15" s="1" customFormat="1">
      <c r="A25"/>
      <c r="B25"/>
      <c r="C25" s="83" t="s">
        <v>20</v>
      </c>
      <c r="D25" s="83"/>
      <c r="E25" s="83"/>
      <c r="F25" s="83"/>
      <c r="G25" s="83"/>
      <c r="H25" s="4"/>
      <c r="I25"/>
      <c r="J25"/>
      <c r="K25"/>
      <c r="L25"/>
      <c r="M25"/>
      <c r="O25"/>
    </row>
    <row r="26" spans="1:15">
      <c r="B26" s="6" t="s">
        <v>16</v>
      </c>
    </row>
    <row r="27" spans="1:15">
      <c r="B27" s="5"/>
      <c r="H27" s="81"/>
      <c r="I27" s="81"/>
      <c r="J27" s="81"/>
      <c r="K27" s="81"/>
      <c r="L27" s="7"/>
    </row>
    <row r="28" spans="1:15">
      <c r="B28" s="6" t="s">
        <v>17</v>
      </c>
      <c r="C28" s="11"/>
      <c r="F28" s="80" t="s">
        <v>18</v>
      </c>
      <c r="G28" s="80"/>
      <c r="H28" s="82"/>
      <c r="I28" s="82"/>
      <c r="J28" s="82"/>
      <c r="K28" s="82"/>
      <c r="L28" s="7"/>
    </row>
    <row r="29" spans="1:15">
      <c r="H29" s="75" t="s">
        <v>19</v>
      </c>
      <c r="I29" s="75"/>
      <c r="J29" s="75"/>
      <c r="K29" s="75"/>
      <c r="L29" s="8"/>
      <c r="M29" s="8"/>
    </row>
  </sheetData>
  <mergeCells count="7">
    <mergeCell ref="H29:K29"/>
    <mergeCell ref="C24:G24"/>
    <mergeCell ref="C23:G23"/>
    <mergeCell ref="H20:J20"/>
    <mergeCell ref="F28:G28"/>
    <mergeCell ref="H27:K28"/>
    <mergeCell ref="C25:G25"/>
  </mergeCells>
  <phoneticPr fontId="17" type="noConversion"/>
  <conditionalFormatting sqref="A11:A18">
    <cfRule type="containsBlanks" dxfId="6" priority="1">
      <formula>LEN(TRIM(A11))=0</formula>
    </cfRule>
  </conditionalFormatting>
  <conditionalFormatting sqref="F11:F18">
    <cfRule type="cellIs" dxfId="5" priority="2" operator="notBetween">
      <formula>0</formula>
      <formula>9999999</formula>
    </cfRule>
  </conditionalFormatting>
  <conditionalFormatting sqref="K11:K18">
    <cfRule type="cellIs" dxfId="4" priority="14" operator="notEqual">
      <formula>E11*I11</formula>
    </cfRule>
  </conditionalFormatting>
  <conditionalFormatting sqref="K11:M18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L11:L18">
    <cfRule type="cellIs" dxfId="1" priority="11" operator="notEqual">
      <formula>K11*J11/100</formula>
    </cfRule>
  </conditionalFormatting>
  <conditionalFormatting sqref="M11:M18">
    <cfRule type="cellIs" dxfId="0" priority="8" operator="notEqual">
      <formula>K11+L11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6a90d07c8174781f291f6fcd175c5f28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f6cb48efe02deb58ab5670a7e8c3cc6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510690-B75A-461E-801A-298691883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2025-10-22T06:50:02Z</cp:lastPrinted>
  <dcterms:created xsi:type="dcterms:W3CDTF">2022-09-20T20:44:56Z</dcterms:created>
  <dcterms:modified xsi:type="dcterms:W3CDTF">2025-10-31T11:12:05Z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