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K:\IV.VZ\Zakazky\DNS\autobusová doprava\ZAKÁZKY\KK\Odbor KHKLCR\Doprava dětí - září\Zadávací dokumentace\"/>
    </mc:Choice>
  </mc:AlternateContent>
  <xr:revisionPtr revIDLastSave="0" documentId="13_ncr:1_{A0AF53B6-C315-47DF-A631-1D3C58648599}" xr6:coauthVersionLast="36" xr6:coauthVersionMax="36" xr10:uidLastSave="{00000000-0000-0000-0000-000000000000}"/>
  <bookViews>
    <workbookView xWindow="0" yWindow="0" windowWidth="21570" windowHeight="8055" tabRatio="771" xr2:uid="{00000000-000D-0000-FFFF-FFFF00000000}"/>
  </bookViews>
  <sheets>
    <sheet name="Karlovarsko 1." sheetId="1" r:id="rId1"/>
    <sheet name="Karlovarsko 2." sheetId="8" r:id="rId2"/>
    <sheet name="Karlovarsko 3." sheetId="9" r:id="rId3"/>
    <sheet name="Sokolovsko 1." sheetId="4" r:id="rId4"/>
    <sheet name="Sokolovsko 2." sheetId="21" r:id="rId5"/>
    <sheet name="Chebsko 1." sheetId="7" r:id="rId6"/>
    <sheet name="Chebsko 2." sheetId="24" r:id="rId7"/>
    <sheet name="Chebsko 3." sheetId="27" r:id="rId8"/>
    <sheet name="DVMO" sheetId="26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24" l="1"/>
  <c r="I7" i="24" s="1"/>
  <c r="J8" i="7"/>
  <c r="I8" i="7" s="1"/>
  <c r="J7" i="21"/>
  <c r="J8" i="21"/>
  <c r="I8" i="21" s="1"/>
  <c r="I7" i="21"/>
  <c r="J7" i="4"/>
  <c r="I7" i="4" s="1"/>
  <c r="J8" i="4"/>
  <c r="I8" i="4" s="1"/>
  <c r="J9" i="4"/>
  <c r="I9" i="4" s="1"/>
  <c r="H11" i="27"/>
  <c r="J10" i="27"/>
  <c r="I10" i="27" s="1"/>
  <c r="J9" i="27"/>
  <c r="I9" i="27" s="1"/>
  <c r="J8" i="27"/>
  <c r="I8" i="27"/>
  <c r="J7" i="27"/>
  <c r="I7" i="27" s="1"/>
  <c r="J6" i="27"/>
  <c r="I6" i="27" s="1"/>
  <c r="J5" i="27"/>
  <c r="I5" i="27" s="1"/>
  <c r="I11" i="27" l="1"/>
  <c r="J11" i="27"/>
  <c r="H8" i="26"/>
  <c r="J6" i="26"/>
  <c r="I6" i="26" s="1"/>
  <c r="J5" i="26"/>
  <c r="I5" i="26" s="1"/>
  <c r="J7" i="26"/>
  <c r="I7" i="26" s="1"/>
  <c r="J8" i="26" l="1"/>
  <c r="I8" i="26"/>
  <c r="J11" i="9"/>
  <c r="I11" i="9" s="1"/>
  <c r="J12" i="9"/>
  <c r="I12" i="9" s="1"/>
  <c r="J12" i="8"/>
  <c r="I12" i="8" s="1"/>
  <c r="J13" i="8"/>
  <c r="I13" i="8" s="1"/>
  <c r="J13" i="1"/>
  <c r="I13" i="1" s="1"/>
  <c r="J14" i="1"/>
  <c r="I14" i="1" s="1"/>
  <c r="H12" i="24" l="1"/>
  <c r="J11" i="24"/>
  <c r="I11" i="24" s="1"/>
  <c r="J10" i="24"/>
  <c r="I10" i="24" s="1"/>
  <c r="J9" i="24"/>
  <c r="I9" i="24" s="1"/>
  <c r="J8" i="24"/>
  <c r="I8" i="24" s="1"/>
  <c r="J6" i="24"/>
  <c r="I6" i="24" s="1"/>
  <c r="J5" i="24"/>
  <c r="H14" i="21"/>
  <c r="J13" i="21"/>
  <c r="I13" i="21" s="1"/>
  <c r="J12" i="21"/>
  <c r="I12" i="21" s="1"/>
  <c r="J11" i="21"/>
  <c r="I11" i="21" s="1"/>
  <c r="J10" i="21"/>
  <c r="I10" i="21" s="1"/>
  <c r="J9" i="21"/>
  <c r="I9" i="21" s="1"/>
  <c r="J6" i="21"/>
  <c r="I6" i="21" s="1"/>
  <c r="J5" i="21"/>
  <c r="I5" i="21" s="1"/>
  <c r="J8" i="8"/>
  <c r="I8" i="8" s="1"/>
  <c r="J8" i="1"/>
  <c r="I8" i="1" s="1"/>
  <c r="J12" i="24" l="1"/>
  <c r="J14" i="21"/>
  <c r="I5" i="24"/>
  <c r="I12" i="24" s="1"/>
  <c r="I14" i="21"/>
  <c r="J6" i="7"/>
  <c r="I6" i="7" s="1"/>
  <c r="J7" i="7"/>
  <c r="I7" i="7" s="1"/>
  <c r="J9" i="7"/>
  <c r="I9" i="7" s="1"/>
  <c r="J10" i="7"/>
  <c r="I10" i="7" s="1"/>
  <c r="J11" i="4"/>
  <c r="I11" i="4" s="1"/>
  <c r="J12" i="4"/>
  <c r="I12" i="4" s="1"/>
  <c r="J12" i="1" l="1"/>
  <c r="I12" i="1" s="1"/>
  <c r="H14" i="9" l="1"/>
  <c r="J13" i="9"/>
  <c r="I13" i="9" s="1"/>
  <c r="J10" i="9"/>
  <c r="I10" i="9" s="1"/>
  <c r="J9" i="9"/>
  <c r="I9" i="9" s="1"/>
  <c r="J8" i="9"/>
  <c r="I8" i="9" s="1"/>
  <c r="J7" i="9"/>
  <c r="I7" i="9" s="1"/>
  <c r="J6" i="9"/>
  <c r="I6" i="9" s="1"/>
  <c r="J5" i="9"/>
  <c r="I5" i="9" s="1"/>
  <c r="H14" i="8"/>
  <c r="J11" i="8"/>
  <c r="I11" i="8" s="1"/>
  <c r="J10" i="8"/>
  <c r="I10" i="8" s="1"/>
  <c r="J9" i="8"/>
  <c r="I9" i="8" s="1"/>
  <c r="J7" i="8"/>
  <c r="I7" i="8" s="1"/>
  <c r="J6" i="8"/>
  <c r="J5" i="8"/>
  <c r="I5" i="8" s="1"/>
  <c r="J6" i="1"/>
  <c r="I6" i="1" s="1"/>
  <c r="J7" i="1"/>
  <c r="I7" i="1" s="1"/>
  <c r="J9" i="1"/>
  <c r="I9" i="1" s="1"/>
  <c r="J10" i="1"/>
  <c r="I10" i="1" s="1"/>
  <c r="J11" i="1"/>
  <c r="I11" i="1" s="1"/>
  <c r="J6" i="4"/>
  <c r="I6" i="4" s="1"/>
  <c r="J10" i="4"/>
  <c r="I10" i="4" s="1"/>
  <c r="J13" i="4"/>
  <c r="I13" i="4" s="1"/>
  <c r="J14" i="4"/>
  <c r="I14" i="4" s="1"/>
  <c r="H12" i="7"/>
  <c r="J11" i="7"/>
  <c r="I11" i="7" s="1"/>
  <c r="J5" i="7"/>
  <c r="I5" i="7" s="1"/>
  <c r="J12" i="7" l="1"/>
  <c r="I12" i="7"/>
  <c r="J14" i="8"/>
  <c r="I14" i="9"/>
  <c r="J14" i="9"/>
  <c r="I6" i="8"/>
  <c r="I14" i="8" s="1"/>
  <c r="J5" i="1" l="1"/>
  <c r="J5" i="4"/>
  <c r="I5" i="4" l="1"/>
  <c r="I5" i="1"/>
  <c r="J15" i="4" l="1"/>
  <c r="I15" i="4"/>
  <c r="H15" i="4"/>
  <c r="I15" i="1" l="1"/>
  <c r="J15" i="1"/>
  <c r="H15" i="1"/>
</calcChain>
</file>

<file path=xl/sharedStrings.xml><?xml version="1.0" encoding="utf-8"?>
<sst xmlns="http://schemas.openxmlformats.org/spreadsheetml/2006/main" count="249" uniqueCount="93">
  <si>
    <t>Termín exkurze</t>
  </si>
  <si>
    <t>Čas odjezdu</t>
  </si>
  <si>
    <t>Čas návratu</t>
  </si>
  <si>
    <t>Místo exkurze</t>
  </si>
  <si>
    <t>Cena bez DPH</t>
  </si>
  <si>
    <t>DPH</t>
  </si>
  <si>
    <t>Cena včetně DPH</t>
  </si>
  <si>
    <t>Celková nabídková cena</t>
  </si>
  <si>
    <t>Příloha č. 1</t>
  </si>
  <si>
    <t>Název školy, adresa přistavení autobusu</t>
  </si>
  <si>
    <t>Počet osob</t>
  </si>
  <si>
    <t>ZŠ Toužim, Plzeňská 395, 364 01 Toužim</t>
  </si>
  <si>
    <t>CENOVÁ NABÍDKA - Doprava dětí - září - Část 1 – Karlovarsko 1/3</t>
  </si>
  <si>
    <t>CENOVÁ NABÍDKA - Doprava dětí - září - Část 2 – Karlovarsko 2/3</t>
  </si>
  <si>
    <t>CENOVÁ NABÍDKA - Doprava dětí - září - Část 3 – Karlovarsko 3/3</t>
  </si>
  <si>
    <t>CENOVÁ NABÍDKA - Doprava dětí - září - Část 4 – Sokolovsko 1/2</t>
  </si>
  <si>
    <t>CENOVÁ NABÍDKA - Doprava dětí - září - Část 5 – Sokolovsko 2/2</t>
  </si>
  <si>
    <t>CENOVÁ NABÍDKA - Doprava dětí - září - Část 6 – Chebsko 1/3</t>
  </si>
  <si>
    <t>CENOVÁ NABÍDKA - Doprava dětí - září - Část 7 – Chebsko 2/3</t>
  </si>
  <si>
    <t>CENOVÁ NABÍDKA - Doprava dětí - září - Část 8 – Chebsko 3/3</t>
  </si>
  <si>
    <t>CENOVÁ NABÍDKA - Doprava dětí - září - Část 9 – Doprava většího množství osob</t>
  </si>
  <si>
    <t>Západočeské divadlo v Chebu</t>
  </si>
  <si>
    <r>
      <t>ISŠTE Sokolov, Jendoty 1620, 356 01 Sokolov</t>
    </r>
    <r>
      <rPr>
        <b/>
        <sz val="14"/>
        <rFont val="Calibri"/>
        <family val="2"/>
        <charset val="238"/>
        <scheme val="minor"/>
      </rPr>
      <t xml:space="preserve"> (odjezd od sportovní haly ISŠTE)</t>
    </r>
  </si>
  <si>
    <t>Gymnázium Ostrov, Studentská 1205, 363 01 Ostrov</t>
  </si>
  <si>
    <t>ZŠ a MŠ Krajková, Komenského 22, 357 08 Krajková</t>
  </si>
  <si>
    <t>Porcelánka Thun Nová Role</t>
  </si>
  <si>
    <t>ZŠ a MŠ při zdravotnických zařízeních K. Vary, p. o., Bezručova 1185/19, Karlovy Vary (odjezd od LL Mánes, Křižíkova 13 Karlovy Vary)</t>
  </si>
  <si>
    <t>Statek Milíkov u Chebu</t>
  </si>
  <si>
    <t>Waldorfská ZŠ a MŠ Vlaštovka Karlovy Vary, Modenská 15, Karlovy Vary</t>
  </si>
  <si>
    <t>Klášter premonstrátů Teplá</t>
  </si>
  <si>
    <t>Karlovarský folklorní festival - Svět tančí - hotel Thermal, KV</t>
  </si>
  <si>
    <t>ZŠ a MŠ Pernink, Karlovarská 118 Pernink, 362 36</t>
  </si>
  <si>
    <t>MŠ Karlovy Vary, Krušnohorská 740/16, 360 10 Karlovy Vary</t>
  </si>
  <si>
    <t>Státní zámek Valeč</t>
  </si>
  <si>
    <t>ZŠ a MŠ Kyselka, Radošov 75</t>
  </si>
  <si>
    <t>Bečovská botanická zahrada</t>
  </si>
  <si>
    <t>MŠ Stráž nad Ohří, č. p. 101, 363 01 Stráž n. O.</t>
  </si>
  <si>
    <t>Štola č. 1 v Jáchymově</t>
  </si>
  <si>
    <t>ZŠ Nová Role, Školní 232, 362 25 Nová Role</t>
  </si>
  <si>
    <r>
      <t xml:space="preserve">ZŠ Karlovy Vary, Truhlářská 19 </t>
    </r>
    <r>
      <rPr>
        <b/>
        <sz val="14"/>
        <rFont val="Calibri"/>
        <family val="2"/>
        <charset val="238"/>
        <scheme val="minor"/>
      </rPr>
      <t>(odjezd od školy - II. stupeň)</t>
    </r>
  </si>
  <si>
    <t>8.00</t>
  </si>
  <si>
    <t>Lesní mateřská Školka Svatošky, Karlovy Vary - Doubí (bod v mapě: 6R3G+F3 Karlovy Vary)</t>
  </si>
  <si>
    <t>Hornické muzeum Krásno</t>
  </si>
  <si>
    <t xml:space="preserve">Štola Johannes, Boží Dar - Rýžovna -  Zlatý kopec </t>
  </si>
  <si>
    <t xml:space="preserve">ZŠ M.C-Sklodowské a MŠ Jáchymov, Husova 992, 362 51 Jáchymov </t>
  </si>
  <si>
    <t>Státní hrad a zámek Bečov</t>
  </si>
  <si>
    <t>MŠ Merklín, č. p. 86, 362 34 Merklín</t>
  </si>
  <si>
    <t>ZŠ a MŠ Bečov nad Teplou, Školní 152, 364 64 Bečov n. T.</t>
  </si>
  <si>
    <t>ZŠ Krušnohorská 11, 360 10 Karlovy Vary</t>
  </si>
  <si>
    <t>Státní zámek Kynžvart</t>
  </si>
  <si>
    <t>1. MŠ Karlovy Vary, Komenského 7, 360 07 Karlovy Vary</t>
  </si>
  <si>
    <t>MŠ Sídliště 429, 364 01 Toužim</t>
  </si>
  <si>
    <r>
      <t xml:space="preserve">ZŠ Toužim, Plzeňská 395, 364 01 Toužim </t>
    </r>
    <r>
      <rPr>
        <b/>
        <sz val="14"/>
        <rFont val="Calibri"/>
        <family val="2"/>
        <charset val="238"/>
        <scheme val="minor"/>
      </rPr>
      <t>(odjezd z autobusového nádraží)</t>
    </r>
  </si>
  <si>
    <t>MŠ Javorová 211/ 2S, Karlovy Vary - Stará Role</t>
  </si>
  <si>
    <t>ZŠ Truhlářská 19, Karlovy Vary</t>
  </si>
  <si>
    <r>
      <t xml:space="preserve">1. MŠ Karlovy Vary, Komenského 7, 360 07 Karlovy Vary </t>
    </r>
    <r>
      <rPr>
        <b/>
        <sz val="14"/>
        <rFont val="Calibri"/>
        <family val="2"/>
        <charset val="238"/>
        <scheme val="minor"/>
      </rPr>
      <t>(odjezd od MŠ Krymská 12)</t>
    </r>
  </si>
  <si>
    <t>ZŠ Ostrov, Masarykova 1289, Ostrov</t>
  </si>
  <si>
    <t>Lesní mateřská škola Pod Lipami, Zahrada u statku v ulici Dvůr pod lipami 1766/1, 350 02 Cheb</t>
  </si>
  <si>
    <r>
      <t xml:space="preserve">Lesní MŠ Svatošky, Šmeralova 705/34, 360 02 Karlovy Vary </t>
    </r>
    <r>
      <rPr>
        <b/>
        <sz val="14"/>
        <rFont val="Calibri"/>
        <family val="2"/>
        <charset val="238"/>
        <scheme val="minor"/>
      </rPr>
      <t>(odjezd od konečné 6 MHD Doubí)</t>
    </r>
  </si>
  <si>
    <t>3. ZŠ Chodov, Husova 788, 357 35 Chodov</t>
  </si>
  <si>
    <t>ZŠ Kraslice, Dukelská 1122, 358 01 Kraslice</t>
  </si>
  <si>
    <t>MŠ Kynšperk nad Ohří, U Pivovaru 367/3, Kynšperk n. O.</t>
  </si>
  <si>
    <t>Hrad Vildštejn ve Skalné</t>
  </si>
  <si>
    <t>SŠ, ZŠ a MŠ Kraslice, Havlíčkova 1717, 358 01 Kraslice</t>
  </si>
  <si>
    <t>Divadlo Letadlo - Městský dům kultury Sokolov</t>
  </si>
  <si>
    <t>ZŠ Královské Poříčí, Dlouhá 63, 357 41 Královské Poříčí</t>
  </si>
  <si>
    <t>Muzeum Cheb</t>
  </si>
  <si>
    <r>
      <t xml:space="preserve">ZŠ Kraslice, Dukelská 1122, 358 01 Kraslice </t>
    </r>
    <r>
      <rPr>
        <b/>
        <sz val="14"/>
        <rFont val="Calibri"/>
        <family val="2"/>
        <charset val="238"/>
        <scheme val="minor"/>
      </rPr>
      <t xml:space="preserve">(odjezd z ulice Rybná) </t>
    </r>
  </si>
  <si>
    <t>MŠ Lomnice, Kraslická 36, 356 01 Lomnice</t>
  </si>
  <si>
    <t>Dizajnpark, Výměník, Západní 21/1749, 360 01 Karlovy Vary</t>
  </si>
  <si>
    <t>Hrad Hartenberg, Hřebeny, 357 09 Josefov</t>
  </si>
  <si>
    <t xml:space="preserve">ZŠ Horní Slavkov, Nádražní 683, </t>
  </si>
  <si>
    <t>ZŠ Loket, T. G. Masaryka 128, 357 33 Loket</t>
  </si>
  <si>
    <t>Střední škola, základní škola a mateřská škola, p.o. Havlíčkova 1717, 358 01 Kraslice</t>
  </si>
  <si>
    <t>Klášter premonstrátů Teplá + Úterý</t>
  </si>
  <si>
    <r>
      <t>Základní škola v Teplé, p. o., Školní 258, 364 61 Teplá</t>
    </r>
    <r>
      <rPr>
        <b/>
        <sz val="14"/>
        <color theme="1"/>
        <rFont val="Calibri"/>
        <family val="2"/>
        <charset val="238"/>
        <scheme val="minor"/>
      </rPr>
      <t xml:space="preserve"> (nástup z parkoviště u Kláštera Teplá, odjezd z náměstí v Úterý) </t>
    </r>
    <r>
      <rPr>
        <sz val="14"/>
        <color theme="1"/>
        <rFont val="Calibri"/>
        <family val="2"/>
        <charset val="238"/>
        <scheme val="minor"/>
      </rPr>
      <t xml:space="preserve">                </t>
    </r>
  </si>
  <si>
    <r>
      <t xml:space="preserve">MŠ Luby, Tovární 743, 351 37 Luby </t>
    </r>
    <r>
      <rPr>
        <b/>
        <sz val="14"/>
        <color theme="1"/>
        <rFont val="Calibri"/>
        <family val="2"/>
        <charset val="238"/>
        <scheme val="minor"/>
      </rPr>
      <t>(odjez od požární zbrojnice)</t>
    </r>
  </si>
  <si>
    <t>ZŠ a MŠ Hazlov, č. p. 19</t>
  </si>
  <si>
    <t>4. ZŠ Cheb, Hradební 14, 350 02 Cheb</t>
  </si>
  <si>
    <t>ZŠ Hranice, Husova 414, Hranice u Chebu</t>
  </si>
  <si>
    <t>ZŠ a MŠ Plesná, Školní 254, 351 35 Plesná</t>
  </si>
  <si>
    <t>ZŠ a MŠ Aš, Okružní 1580, 352 01 Aš</t>
  </si>
  <si>
    <t>ZŠ Jih, Mariánské Lázně, Komenského 459</t>
  </si>
  <si>
    <t>Waldorfská ZŠ a MŠ Cheb, Divadelní nám. 554, 350 02 Cheb</t>
  </si>
  <si>
    <t>Muzeum Karlovy Vary</t>
  </si>
  <si>
    <t>6. ZŠ Cheb, Obětí nacismu 16, 350 02 Cheb</t>
  </si>
  <si>
    <t>Letohrádek Ostrov</t>
  </si>
  <si>
    <r>
      <t xml:space="preserve">ZŠ a MŠ Aš, Okružní 1580, 352 01 Aš </t>
    </r>
    <r>
      <rPr>
        <b/>
        <sz val="14"/>
        <rFont val="Calibri"/>
        <family val="2"/>
        <charset val="238"/>
        <scheme val="minor"/>
      </rPr>
      <t>(odjezd od MŠ Mokřiny)</t>
    </r>
  </si>
  <si>
    <t>ZŠ a MŠ Hazlov, č. p. 119</t>
  </si>
  <si>
    <t>ZŠ Františkovy Lázně, Česká 39</t>
  </si>
  <si>
    <t>3. ZŠ Cheb, Malé náměstí 3, 350 02 Cheb</t>
  </si>
  <si>
    <t>MŠ Krásná, č. p. 280, 352 01 Aš</t>
  </si>
  <si>
    <r>
      <t>ZŠ a MŠ Aš, Okružní 57, 350 02 Aš</t>
    </r>
    <r>
      <rPr>
        <b/>
        <sz val="14"/>
        <rFont val="Calibri"/>
        <family val="2"/>
        <charset val="238"/>
        <scheme val="minor"/>
      </rPr>
      <t xml:space="preserve"> (odjezd od MŠ G. Geipela)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</si>
</sst>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/>
    <xf numFmtId="0" fontId="4" fillId="0" borderId="0" xfId="0" applyFont="1"/>
    <xf numFmtId="0" fontId="5" fillId="0" borderId="0" xfId="0" applyFont="1" applyAlignment="1"/>
    <xf numFmtId="0" fontId="6" fillId="0" borderId="0" xfId="0" applyFont="1"/>
    <xf numFmtId="0" fontId="7" fillId="3" borderId="11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164" fontId="2" fillId="2" borderId="12" xfId="0" applyNumberFormat="1" applyFont="1" applyFill="1" applyBorder="1" applyAlignment="1" applyProtection="1">
      <alignment horizontal="center" vertical="center" wrapText="1"/>
    </xf>
    <xf numFmtId="164" fontId="2" fillId="2" borderId="13" xfId="0" applyNumberFormat="1" applyFont="1" applyFill="1" applyBorder="1" applyAlignment="1" applyProtection="1">
      <alignment horizontal="center" vertical="center" wrapText="1"/>
    </xf>
    <xf numFmtId="164" fontId="2" fillId="2" borderId="3" xfId="0" applyNumberFormat="1" applyFont="1" applyFill="1" applyBorder="1" applyAlignment="1" applyProtection="1">
      <alignment horizontal="center" vertical="center" wrapText="1"/>
    </xf>
    <xf numFmtId="164" fontId="2" fillId="2" borderId="14" xfId="0" applyNumberFormat="1" applyFont="1" applyFill="1" applyBorder="1" applyAlignment="1" applyProtection="1">
      <alignment horizontal="center" vertical="center" wrapText="1"/>
    </xf>
    <xf numFmtId="164" fontId="2" fillId="4" borderId="18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9" xfId="0" applyNumberFormat="1" applyFont="1" applyFill="1" applyBorder="1" applyAlignment="1" applyProtection="1">
      <alignment horizontal="center" vertical="center" wrapText="1"/>
    </xf>
    <xf numFmtId="164" fontId="2" fillId="2" borderId="17" xfId="0" applyNumberFormat="1" applyFont="1" applyFill="1" applyBorder="1" applyAlignment="1" applyProtection="1">
      <alignment horizontal="center" vertical="center" wrapText="1"/>
    </xf>
    <xf numFmtId="164" fontId="2" fillId="2" borderId="5" xfId="0" applyNumberFormat="1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4" fontId="8" fillId="2" borderId="6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4" fontId="9" fillId="2" borderId="7" xfId="0" applyNumberFormat="1" applyFont="1" applyFill="1" applyBorder="1" applyAlignment="1">
      <alignment horizontal="center" vertical="center" wrapText="1"/>
    </xf>
    <xf numFmtId="14" fontId="8" fillId="6" borderId="6" xfId="0" applyNumberFormat="1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164" fontId="2" fillId="2" borderId="15" xfId="0" applyNumberFormat="1" applyFont="1" applyFill="1" applyBorder="1" applyAlignment="1" applyProtection="1">
      <alignment horizontal="center" vertical="center" wrapText="1"/>
    </xf>
    <xf numFmtId="164" fontId="2" fillId="5" borderId="19" xfId="0" applyNumberFormat="1" applyFont="1" applyFill="1" applyBorder="1" applyAlignment="1" applyProtection="1">
      <alignment horizontal="center" vertical="center" wrapText="1"/>
      <protection locked="0"/>
    </xf>
    <xf numFmtId="164" fontId="2" fillId="5" borderId="16" xfId="0" applyNumberFormat="1" applyFont="1" applyFill="1" applyBorder="1" applyAlignment="1" applyProtection="1">
      <alignment horizontal="center" vertical="center" wrapText="1"/>
      <protection locked="0"/>
    </xf>
    <xf numFmtId="164" fontId="2" fillId="5" borderId="20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 applyProtection="1">
      <alignment horizontal="center" vertical="center"/>
    </xf>
    <xf numFmtId="0" fontId="1" fillId="4" borderId="5" xfId="0" applyFont="1" applyFill="1" applyBorder="1" applyAlignment="1" applyProtection="1">
      <alignment horizontal="center" vertical="center"/>
    </xf>
    <xf numFmtId="0" fontId="8" fillId="7" borderId="9" xfId="0" applyFont="1" applyFill="1" applyBorder="1" applyAlignment="1">
      <alignment horizontal="center" vertical="center" wrapText="1"/>
    </xf>
    <xf numFmtId="14" fontId="9" fillId="7" borderId="7" xfId="0" applyNumberFormat="1" applyFont="1" applyFill="1" applyBorder="1" applyAlignment="1">
      <alignment horizontal="center" vertical="center" wrapText="1"/>
    </xf>
    <xf numFmtId="20" fontId="9" fillId="7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164" fontId="10" fillId="5" borderId="16" xfId="0" applyNumberFormat="1" applyFont="1" applyFill="1" applyBorder="1" applyAlignment="1" applyProtection="1">
      <alignment horizontal="center" vertical="center" wrapText="1"/>
      <protection locked="0"/>
    </xf>
    <xf numFmtId="164" fontId="10" fillId="5" borderId="6" xfId="0" applyNumberFormat="1" applyFont="1" applyFill="1" applyBorder="1" applyAlignment="1" applyProtection="1">
      <alignment horizontal="center" vertical="center" wrapText="1"/>
      <protection locked="0"/>
    </xf>
    <xf numFmtId="164" fontId="10" fillId="5" borderId="7" xfId="0" applyNumberFormat="1" applyFont="1" applyFill="1" applyBorder="1" applyAlignment="1" applyProtection="1">
      <alignment horizontal="center" vertical="center" wrapText="1"/>
      <protection locked="0"/>
    </xf>
    <xf numFmtId="164" fontId="2" fillId="5" borderId="8" xfId="0" applyNumberFormat="1" applyFont="1" applyFill="1" applyBorder="1" applyAlignment="1" applyProtection="1">
      <alignment horizontal="center" vertical="center" wrapText="1"/>
      <protection locked="0"/>
    </xf>
    <xf numFmtId="14" fontId="9" fillId="7" borderId="6" xfId="0" applyNumberFormat="1" applyFont="1" applyFill="1" applyBorder="1" applyAlignment="1">
      <alignment horizontal="center" vertical="center" wrapText="1"/>
    </xf>
    <xf numFmtId="20" fontId="9" fillId="7" borderId="3" xfId="0" applyNumberFormat="1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wrapText="1"/>
    </xf>
    <xf numFmtId="0" fontId="9" fillId="7" borderId="14" xfId="0" applyFont="1" applyFill="1" applyBorder="1" applyAlignment="1">
      <alignment horizontal="center" vertical="center" wrapText="1"/>
    </xf>
    <xf numFmtId="14" fontId="9" fillId="7" borderId="8" xfId="0" applyNumberFormat="1" applyFont="1" applyFill="1" applyBorder="1" applyAlignment="1">
      <alignment horizontal="center" vertical="center" wrapText="1"/>
    </xf>
    <xf numFmtId="20" fontId="8" fillId="7" borderId="9" xfId="0" applyNumberFormat="1" applyFont="1" applyFill="1" applyBorder="1" applyAlignment="1">
      <alignment horizontal="center" vertical="center" wrapText="1"/>
    </xf>
    <xf numFmtId="0" fontId="9" fillId="7" borderId="9" xfId="0" applyFont="1" applyFill="1" applyBorder="1" applyAlignment="1">
      <alignment horizontal="center" vertical="center" wrapText="1"/>
    </xf>
    <xf numFmtId="0" fontId="9" fillId="7" borderId="15" xfId="0" applyFont="1" applyFill="1" applyBorder="1" applyAlignment="1">
      <alignment horizontal="center" vertical="center" wrapText="1"/>
    </xf>
    <xf numFmtId="14" fontId="8" fillId="8" borderId="6" xfId="0" applyNumberFormat="1" applyFont="1" applyFill="1" applyBorder="1" applyAlignment="1">
      <alignment horizontal="center" vertical="center" wrapText="1"/>
    </xf>
    <xf numFmtId="20" fontId="8" fillId="8" borderId="3" xfId="0" applyNumberFormat="1" applyFont="1" applyFill="1" applyBorder="1" applyAlignment="1">
      <alignment horizontal="center" vertical="center" wrapText="1"/>
    </xf>
    <xf numFmtId="0" fontId="9" fillId="8" borderId="3" xfId="0" applyFont="1" applyFill="1" applyBorder="1" applyAlignment="1">
      <alignment horizontal="center" vertical="center" wrapText="1"/>
    </xf>
    <xf numFmtId="0" fontId="9" fillId="8" borderId="21" xfId="0" applyFont="1" applyFill="1" applyBorder="1" applyAlignment="1">
      <alignment horizontal="center" vertical="center" wrapText="1"/>
    </xf>
    <xf numFmtId="14" fontId="8" fillId="8" borderId="14" xfId="0" applyNumberFormat="1" applyFont="1" applyFill="1" applyBorder="1" applyAlignment="1">
      <alignment horizontal="center" vertical="center" wrapText="1"/>
    </xf>
    <xf numFmtId="14" fontId="8" fillId="8" borderId="7" xfId="0" applyNumberFormat="1" applyFont="1" applyFill="1" applyBorder="1" applyAlignment="1">
      <alignment horizontal="center" vertical="center" wrapText="1"/>
    </xf>
    <xf numFmtId="20" fontId="8" fillId="8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14" fontId="9" fillId="8" borderId="7" xfId="0" applyNumberFormat="1" applyFont="1" applyFill="1" applyBorder="1" applyAlignment="1">
      <alignment horizontal="center" vertical="center" wrapText="1"/>
    </xf>
    <xf numFmtId="20" fontId="9" fillId="8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14" fontId="9" fillId="8" borderId="8" xfId="0" applyNumberFormat="1" applyFont="1" applyFill="1" applyBorder="1" applyAlignment="1">
      <alignment horizontal="center" vertical="center" wrapText="1"/>
    </xf>
    <xf numFmtId="20" fontId="8" fillId="8" borderId="9" xfId="0" applyNumberFormat="1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164" fontId="10" fillId="5" borderId="19" xfId="0" applyNumberFormat="1" applyFont="1" applyFill="1" applyBorder="1" applyAlignment="1" applyProtection="1">
      <alignment horizontal="center" vertical="center" wrapText="1"/>
      <protection locked="0"/>
    </xf>
    <xf numFmtId="20" fontId="9" fillId="8" borderId="9" xfId="0" applyNumberFormat="1" applyFont="1" applyFill="1" applyBorder="1" applyAlignment="1">
      <alignment horizontal="center" vertical="center" wrapText="1"/>
    </xf>
    <xf numFmtId="14" fontId="9" fillId="8" borderId="6" xfId="0" applyNumberFormat="1" applyFont="1" applyFill="1" applyBorder="1" applyAlignment="1">
      <alignment horizontal="center" vertical="center" wrapText="1"/>
    </xf>
    <xf numFmtId="20" fontId="9" fillId="8" borderId="3" xfId="0" applyNumberFormat="1" applyFont="1" applyFill="1" applyBorder="1" applyAlignment="1">
      <alignment horizontal="center" vertical="center" wrapText="1"/>
    </xf>
    <xf numFmtId="20" fontId="9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4" fontId="9" fillId="2" borderId="6" xfId="0" applyNumberFormat="1" applyFont="1" applyFill="1" applyBorder="1" applyAlignment="1">
      <alignment horizontal="center" vertical="center" wrapText="1"/>
    </xf>
    <xf numFmtId="20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14" fontId="9" fillId="2" borderId="8" xfId="0" applyNumberFormat="1" applyFont="1" applyFill="1" applyBorder="1" applyAlignment="1">
      <alignment horizontal="center" vertical="center" wrapText="1"/>
    </xf>
    <xf numFmtId="20" fontId="9" fillId="2" borderId="9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164" fontId="10" fillId="5" borderId="20" xfId="0" applyNumberFormat="1" applyFont="1" applyFill="1" applyBorder="1" applyAlignment="1" applyProtection="1">
      <alignment horizontal="center" vertical="center" wrapText="1"/>
      <protection locked="0"/>
    </xf>
    <xf numFmtId="20" fontId="8" fillId="2" borderId="3" xfId="0" applyNumberFormat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14" fontId="9" fillId="6" borderId="7" xfId="0" applyNumberFormat="1" applyFont="1" applyFill="1" applyBorder="1" applyAlignment="1">
      <alignment horizontal="center" vertical="center" wrapText="1"/>
    </xf>
    <xf numFmtId="20" fontId="9" fillId="6" borderId="1" xfId="0" applyNumberFormat="1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20" fontId="8" fillId="6" borderId="3" xfId="0" applyNumberFormat="1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horizontal="center" vertical="center" wrapText="1"/>
    </xf>
    <xf numFmtId="14" fontId="8" fillId="6" borderId="14" xfId="0" applyNumberFormat="1" applyFont="1" applyFill="1" applyBorder="1" applyAlignment="1">
      <alignment horizontal="center" vertical="center" wrapText="1"/>
    </xf>
    <xf numFmtId="14" fontId="9" fillId="6" borderId="8" xfId="0" applyNumberFormat="1" applyFont="1" applyFill="1" applyBorder="1" applyAlignment="1">
      <alignment horizontal="center" vertical="center" wrapText="1"/>
    </xf>
    <xf numFmtId="20" fontId="9" fillId="6" borderId="9" xfId="0" applyNumberFormat="1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14" fontId="9" fillId="6" borderId="6" xfId="0" applyNumberFormat="1" applyFont="1" applyFill="1" applyBorder="1" applyAlignment="1">
      <alignment horizontal="center" vertical="center" wrapText="1"/>
    </xf>
    <xf numFmtId="20" fontId="9" fillId="6" borderId="3" xfId="0" applyNumberFormat="1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3" xfId="1" xr:uid="{00000000-0005-0000-0000-000001000000}"/>
    <cellStyle name="Normální 4" xfId="2" xr:uid="{00000000-0005-0000-0000-000002000000}"/>
  </cellStyles>
  <dxfs count="0"/>
  <tableStyles count="0" defaultTableStyle="TableStyleMedium2" defaultPivotStyle="PivotStyleLight16"/>
  <colors>
    <mruColors>
      <color rgb="FFDD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B1:J20"/>
  <sheetViews>
    <sheetView tabSelected="1"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4.2851562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12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93.75" x14ac:dyDescent="0.25">
      <c r="B5" s="47">
        <v>45901</v>
      </c>
      <c r="C5" s="48">
        <v>0.59722222222222221</v>
      </c>
      <c r="D5" s="48">
        <v>0.61111111111111105</v>
      </c>
      <c r="E5" s="49">
        <v>43</v>
      </c>
      <c r="F5" s="50" t="s">
        <v>25</v>
      </c>
      <c r="G5" s="51" t="s">
        <v>26</v>
      </c>
      <c r="H5" s="65"/>
      <c r="I5" s="10">
        <f>J5-H5</f>
        <v>0</v>
      </c>
      <c r="J5" s="11">
        <f>H5*1.12</f>
        <v>0</v>
      </c>
    </row>
    <row r="6" spans="2:10" ht="56.25" x14ac:dyDescent="0.25">
      <c r="B6" s="52">
        <v>45905</v>
      </c>
      <c r="C6" s="53">
        <v>0.36805555555555558</v>
      </c>
      <c r="D6" s="53">
        <v>0.46875</v>
      </c>
      <c r="E6" s="57">
        <v>39</v>
      </c>
      <c r="F6" s="57" t="s">
        <v>30</v>
      </c>
      <c r="G6" s="58" t="s">
        <v>31</v>
      </c>
      <c r="H6" s="26"/>
      <c r="I6" s="8">
        <f t="shared" ref="I6:I10" si="0">J6-H6</f>
        <v>0</v>
      </c>
      <c r="J6" s="9">
        <f t="shared" ref="J6:J10" si="1">H6*1.12</f>
        <v>0</v>
      </c>
    </row>
    <row r="7" spans="2:10" ht="37.5" x14ac:dyDescent="0.25">
      <c r="B7" s="55">
        <v>45911</v>
      </c>
      <c r="C7" s="56">
        <v>0.33333333333333331</v>
      </c>
      <c r="D7" s="56">
        <v>0.45833333333333331</v>
      </c>
      <c r="E7" s="54">
        <v>18</v>
      </c>
      <c r="F7" s="54" t="s">
        <v>35</v>
      </c>
      <c r="G7" s="59" t="s">
        <v>36</v>
      </c>
      <c r="H7" s="35"/>
      <c r="I7" s="8">
        <f t="shared" si="0"/>
        <v>0</v>
      </c>
      <c r="J7" s="9">
        <f t="shared" si="1"/>
        <v>0</v>
      </c>
    </row>
    <row r="8" spans="2:10" ht="37.5" x14ac:dyDescent="0.25">
      <c r="B8" s="55">
        <v>45916</v>
      </c>
      <c r="C8" s="56">
        <v>0.33333333333333331</v>
      </c>
      <c r="D8" s="56">
        <v>0.47916666666666669</v>
      </c>
      <c r="E8" s="54">
        <v>48</v>
      </c>
      <c r="F8" s="54" t="s">
        <v>33</v>
      </c>
      <c r="G8" s="59" t="s">
        <v>39</v>
      </c>
      <c r="H8" s="35"/>
      <c r="I8" s="8">
        <f t="shared" si="0"/>
        <v>0</v>
      </c>
      <c r="J8" s="9">
        <f t="shared" si="1"/>
        <v>0</v>
      </c>
    </row>
    <row r="9" spans="2:10" ht="56.25" x14ac:dyDescent="0.25">
      <c r="B9" s="55">
        <v>45919</v>
      </c>
      <c r="C9" s="56">
        <v>0.375</v>
      </c>
      <c r="D9" s="56">
        <v>0.54166666666666663</v>
      </c>
      <c r="E9" s="54">
        <v>50</v>
      </c>
      <c r="F9" s="54" t="s">
        <v>43</v>
      </c>
      <c r="G9" s="59" t="s">
        <v>44</v>
      </c>
      <c r="H9" s="35"/>
      <c r="I9" s="8">
        <f t="shared" si="0"/>
        <v>0</v>
      </c>
      <c r="J9" s="9">
        <f t="shared" si="1"/>
        <v>0</v>
      </c>
    </row>
    <row r="10" spans="2:10" ht="37.5" x14ac:dyDescent="0.25">
      <c r="B10" s="55">
        <v>45923</v>
      </c>
      <c r="C10" s="56">
        <v>0.36458333333333331</v>
      </c>
      <c r="D10" s="56">
        <v>0.52083333333333337</v>
      </c>
      <c r="E10" s="54">
        <v>25</v>
      </c>
      <c r="F10" s="54" t="s">
        <v>21</v>
      </c>
      <c r="G10" s="59" t="s">
        <v>48</v>
      </c>
      <c r="H10" s="35"/>
      <c r="I10" s="8">
        <f t="shared" si="0"/>
        <v>0</v>
      </c>
      <c r="J10" s="9">
        <f t="shared" si="1"/>
        <v>0</v>
      </c>
    </row>
    <row r="11" spans="2:10" ht="37.5" customHeight="1" x14ac:dyDescent="0.25">
      <c r="B11" s="55">
        <v>45924</v>
      </c>
      <c r="C11" s="56">
        <v>0.33333333333333331</v>
      </c>
      <c r="D11" s="56">
        <v>0.45833333333333331</v>
      </c>
      <c r="E11" s="54">
        <v>26</v>
      </c>
      <c r="F11" s="54" t="s">
        <v>25</v>
      </c>
      <c r="G11" s="59" t="s">
        <v>51</v>
      </c>
      <c r="H11" s="35"/>
      <c r="I11" s="8">
        <f t="shared" ref="I11:I14" si="2">J11-H11</f>
        <v>0</v>
      </c>
      <c r="J11" s="9">
        <f t="shared" ref="J11:J14" si="3">H11*1.12</f>
        <v>0</v>
      </c>
    </row>
    <row r="12" spans="2:10" ht="75" x14ac:dyDescent="0.25">
      <c r="B12" s="55">
        <v>45925</v>
      </c>
      <c r="C12" s="56">
        <v>0.35416666666666669</v>
      </c>
      <c r="D12" s="56">
        <v>0.45833333333333331</v>
      </c>
      <c r="E12" s="54">
        <v>34</v>
      </c>
      <c r="F12" s="57" t="s">
        <v>41</v>
      </c>
      <c r="G12" s="59" t="s">
        <v>53</v>
      </c>
      <c r="H12" s="35"/>
      <c r="I12" s="8">
        <f t="shared" si="2"/>
        <v>0</v>
      </c>
      <c r="J12" s="9">
        <f t="shared" si="3"/>
        <v>0</v>
      </c>
    </row>
    <row r="13" spans="2:10" ht="56.25" x14ac:dyDescent="0.25">
      <c r="B13" s="55">
        <v>45930</v>
      </c>
      <c r="C13" s="56">
        <v>0.34027777777777773</v>
      </c>
      <c r="D13" s="56">
        <v>0.44791666666666669</v>
      </c>
      <c r="E13" s="54">
        <v>50</v>
      </c>
      <c r="F13" s="54" t="s">
        <v>49</v>
      </c>
      <c r="G13" s="59" t="s">
        <v>55</v>
      </c>
      <c r="H13" s="35"/>
      <c r="I13" s="8">
        <f t="shared" si="2"/>
        <v>0</v>
      </c>
      <c r="J13" s="9">
        <f t="shared" si="3"/>
        <v>0</v>
      </c>
    </row>
    <row r="14" spans="2:10" ht="38.25" thickBot="1" x14ac:dyDescent="0.3">
      <c r="B14" s="60">
        <v>45930</v>
      </c>
      <c r="C14" s="61">
        <v>0.35416666666666669</v>
      </c>
      <c r="D14" s="61">
        <v>0.44791666666666669</v>
      </c>
      <c r="E14" s="62">
        <v>56</v>
      </c>
      <c r="F14" s="63" t="s">
        <v>25</v>
      </c>
      <c r="G14" s="64" t="s">
        <v>56</v>
      </c>
      <c r="H14" s="27"/>
      <c r="I14" s="16">
        <f t="shared" si="2"/>
        <v>0</v>
      </c>
      <c r="J14" s="15">
        <f t="shared" si="3"/>
        <v>0</v>
      </c>
    </row>
    <row r="15" spans="2:10" ht="45.75" customHeight="1" thickBot="1" x14ac:dyDescent="0.3">
      <c r="B15" s="28" t="s">
        <v>7</v>
      </c>
      <c r="C15" s="29"/>
      <c r="D15" s="29"/>
      <c r="E15" s="29"/>
      <c r="F15" s="29"/>
      <c r="G15" s="29"/>
      <c r="H15" s="12">
        <f>SUM(H5:H14)</f>
        <v>0</v>
      </c>
      <c r="I15" s="12">
        <f>SUM(I5:I14)</f>
        <v>0</v>
      </c>
      <c r="J15" s="12">
        <f>SUM(J5:J14)</f>
        <v>0</v>
      </c>
    </row>
    <row r="20" spans="7:7" x14ac:dyDescent="0.25">
      <c r="G20"/>
    </row>
  </sheetData>
  <sheetProtection algorithmName="SHA-512" hashValue="3qdhjxGECwwUTiPLQGY/TjP00IqONlns575m81DEV/+SwVlH7HqZ6tkAEY8X4zR8pTHj1LSlF4cqGvrqJ2FwYg==" saltValue="1BhmoLJZqYNb4q3eHoq0ig==" spinCount="100000" sheet="1" objects="1" scenarios="1"/>
  <mergeCells count="1">
    <mergeCell ref="B15:G1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C5810-753E-4F03-94FA-A3AA12F99109}">
  <sheetPr>
    <tabColor theme="4" tint="0.59999389629810485"/>
  </sheetPr>
  <dimension ref="B1:J14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4.2851562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13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56.25" x14ac:dyDescent="0.25">
      <c r="B5" s="47">
        <v>45903</v>
      </c>
      <c r="C5" s="48">
        <v>0.35416666666666669</v>
      </c>
      <c r="D5" s="48">
        <v>0.45833333333333331</v>
      </c>
      <c r="E5" s="49">
        <v>20</v>
      </c>
      <c r="F5" s="50" t="s">
        <v>27</v>
      </c>
      <c r="G5" s="51" t="s">
        <v>28</v>
      </c>
      <c r="H5" s="65"/>
      <c r="I5" s="10">
        <f t="shared" ref="I5:I13" si="0">J5-H5</f>
        <v>0</v>
      </c>
      <c r="J5" s="11">
        <f t="shared" ref="J5:J13" si="1">H5*1.12</f>
        <v>0</v>
      </c>
    </row>
    <row r="6" spans="2:10" ht="56.25" x14ac:dyDescent="0.25">
      <c r="B6" s="52">
        <v>45905</v>
      </c>
      <c r="C6" s="53">
        <v>0.38541666666666669</v>
      </c>
      <c r="D6" s="53">
        <v>0.46875</v>
      </c>
      <c r="E6" s="57">
        <v>51</v>
      </c>
      <c r="F6" s="57" t="s">
        <v>30</v>
      </c>
      <c r="G6" s="58" t="s">
        <v>32</v>
      </c>
      <c r="H6" s="26"/>
      <c r="I6" s="8">
        <f t="shared" si="0"/>
        <v>0</v>
      </c>
      <c r="J6" s="9">
        <f t="shared" si="1"/>
        <v>0</v>
      </c>
    </row>
    <row r="7" spans="2:10" ht="37.5" x14ac:dyDescent="0.25">
      <c r="B7" s="55">
        <v>45912</v>
      </c>
      <c r="C7" s="56">
        <v>0.33333333333333331</v>
      </c>
      <c r="D7" s="56">
        <v>0.5</v>
      </c>
      <c r="E7" s="54">
        <v>43</v>
      </c>
      <c r="F7" s="54" t="s">
        <v>27</v>
      </c>
      <c r="G7" s="59" t="s">
        <v>11</v>
      </c>
      <c r="H7" s="35"/>
      <c r="I7" s="8">
        <f t="shared" si="0"/>
        <v>0</v>
      </c>
      <c r="J7" s="9">
        <f t="shared" si="1"/>
        <v>0</v>
      </c>
    </row>
    <row r="8" spans="2:10" ht="75" x14ac:dyDescent="0.25">
      <c r="B8" s="55">
        <v>45916</v>
      </c>
      <c r="C8" s="56" t="s">
        <v>40</v>
      </c>
      <c r="D8" s="56">
        <v>0.47916666666666669</v>
      </c>
      <c r="E8" s="54">
        <v>18</v>
      </c>
      <c r="F8" s="57" t="s">
        <v>41</v>
      </c>
      <c r="G8" s="59" t="s">
        <v>36</v>
      </c>
      <c r="H8" s="35"/>
      <c r="I8" s="8">
        <f t="shared" si="0"/>
        <v>0</v>
      </c>
      <c r="J8" s="9">
        <f t="shared" si="1"/>
        <v>0</v>
      </c>
    </row>
    <row r="9" spans="2:10" ht="37.5" x14ac:dyDescent="0.25">
      <c r="B9" s="55">
        <v>45919</v>
      </c>
      <c r="C9" s="56">
        <v>0.33333333333333331</v>
      </c>
      <c r="D9" s="56">
        <v>0.45833333333333331</v>
      </c>
      <c r="E9" s="54">
        <v>23</v>
      </c>
      <c r="F9" s="54" t="s">
        <v>45</v>
      </c>
      <c r="G9" s="59" t="s">
        <v>46</v>
      </c>
      <c r="H9" s="35"/>
      <c r="I9" s="8">
        <f t="shared" si="0"/>
        <v>0</v>
      </c>
      <c r="J9" s="9">
        <f t="shared" si="1"/>
        <v>0</v>
      </c>
    </row>
    <row r="10" spans="2:10" ht="37.5" x14ac:dyDescent="0.25">
      <c r="B10" s="55">
        <v>45923</v>
      </c>
      <c r="C10" s="56">
        <v>0.33333333333333331</v>
      </c>
      <c r="D10" s="56">
        <v>0.45833333333333331</v>
      </c>
      <c r="E10" s="54">
        <v>18</v>
      </c>
      <c r="F10" s="54" t="s">
        <v>27</v>
      </c>
      <c r="G10" s="59" t="s">
        <v>36</v>
      </c>
      <c r="H10" s="35"/>
      <c r="I10" s="8">
        <f t="shared" si="0"/>
        <v>0</v>
      </c>
      <c r="J10" s="9">
        <f t="shared" si="1"/>
        <v>0</v>
      </c>
    </row>
    <row r="11" spans="2:10" ht="56.25" x14ac:dyDescent="0.25">
      <c r="B11" s="55">
        <v>45924</v>
      </c>
      <c r="C11" s="56">
        <v>0.33333333333333331</v>
      </c>
      <c r="D11" s="56">
        <v>0.52083333333333337</v>
      </c>
      <c r="E11" s="54">
        <v>45</v>
      </c>
      <c r="F11" s="54" t="s">
        <v>29</v>
      </c>
      <c r="G11" s="59" t="s">
        <v>52</v>
      </c>
      <c r="H11" s="35"/>
      <c r="I11" s="8">
        <f t="shared" si="0"/>
        <v>0</v>
      </c>
      <c r="J11" s="9">
        <f t="shared" si="1"/>
        <v>0</v>
      </c>
    </row>
    <row r="12" spans="2:10" ht="33.75" customHeight="1" x14ac:dyDescent="0.25">
      <c r="B12" s="55">
        <v>45926</v>
      </c>
      <c r="C12" s="56">
        <v>0.3576388888888889</v>
      </c>
      <c r="D12" s="56">
        <v>0.44791666666666669</v>
      </c>
      <c r="E12" s="54">
        <v>26</v>
      </c>
      <c r="F12" s="54" t="s">
        <v>25</v>
      </c>
      <c r="G12" s="59" t="s">
        <v>54</v>
      </c>
      <c r="H12" s="35"/>
      <c r="I12" s="8">
        <f t="shared" si="0"/>
        <v>0</v>
      </c>
      <c r="J12" s="9">
        <f t="shared" si="1"/>
        <v>0</v>
      </c>
    </row>
    <row r="13" spans="2:10" ht="38.25" thickBot="1" x14ac:dyDescent="0.3">
      <c r="B13" s="60">
        <v>45930</v>
      </c>
      <c r="C13" s="66">
        <v>0.34722222222222227</v>
      </c>
      <c r="D13" s="66">
        <v>0.52083333333333337</v>
      </c>
      <c r="E13" s="63">
        <v>55</v>
      </c>
      <c r="F13" s="63" t="s">
        <v>21</v>
      </c>
      <c r="G13" s="64" t="s">
        <v>56</v>
      </c>
      <c r="H13" s="27"/>
      <c r="I13" s="16">
        <f t="shared" si="0"/>
        <v>0</v>
      </c>
      <c r="J13" s="15">
        <f t="shared" si="1"/>
        <v>0</v>
      </c>
    </row>
    <row r="14" spans="2:10" ht="45.75" customHeight="1" thickBot="1" x14ac:dyDescent="0.3">
      <c r="B14" s="28" t="s">
        <v>7</v>
      </c>
      <c r="C14" s="29"/>
      <c r="D14" s="29"/>
      <c r="E14" s="29"/>
      <c r="F14" s="29"/>
      <c r="G14" s="29"/>
      <c r="H14" s="12">
        <f>SUM(H5:H13)</f>
        <v>0</v>
      </c>
      <c r="I14" s="12">
        <f>SUM(I5:I13)</f>
        <v>0</v>
      </c>
      <c r="J14" s="12">
        <f>SUM(J5:J13)</f>
        <v>0</v>
      </c>
    </row>
  </sheetData>
  <sheetProtection algorithmName="SHA-512" hashValue="1bP+XbqTDQ54FYLdy2Xu8vTfj4iKkNJoA8OU7i/5M7Cx64O8XefVHj/tIXoDnwbxdmst7Wt9tVn07Z9/edLDew==" saltValue="cuqgX458Z7Adp0PDhxi9kg==" spinCount="100000" sheet="1" objects="1" scenarios="1"/>
  <mergeCells count="1">
    <mergeCell ref="B14:G14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45C44-0762-4EF3-AA5B-9571169A4CED}">
  <sheetPr>
    <tabColor theme="4" tint="0.39997558519241921"/>
  </sheetPr>
  <dimension ref="B1:J14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4.4257812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14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93.75" x14ac:dyDescent="0.25">
      <c r="B5" s="67">
        <v>45904</v>
      </c>
      <c r="C5" s="68">
        <v>0.52083333333333337</v>
      </c>
      <c r="D5" s="68">
        <v>0.6875</v>
      </c>
      <c r="E5" s="49">
        <v>43</v>
      </c>
      <c r="F5" s="49" t="s">
        <v>29</v>
      </c>
      <c r="G5" s="51" t="s">
        <v>26</v>
      </c>
      <c r="H5" s="65"/>
      <c r="I5" s="10">
        <f>J5-H5</f>
        <v>0</v>
      </c>
      <c r="J5" s="11">
        <f>H5*1.12</f>
        <v>0</v>
      </c>
    </row>
    <row r="6" spans="2:10" ht="36.75" customHeight="1" x14ac:dyDescent="0.25">
      <c r="B6" s="55">
        <v>45911</v>
      </c>
      <c r="C6" s="56">
        <v>0.33333333333333331</v>
      </c>
      <c r="D6" s="56">
        <v>0.5</v>
      </c>
      <c r="E6" s="54">
        <v>29</v>
      </c>
      <c r="F6" s="54" t="s">
        <v>33</v>
      </c>
      <c r="G6" s="59" t="s">
        <v>34</v>
      </c>
      <c r="H6" s="35"/>
      <c r="I6" s="8">
        <f t="shared" ref="I6:I13" si="0">J6-H6</f>
        <v>0</v>
      </c>
      <c r="J6" s="9">
        <f t="shared" ref="J6:J13" si="1">H6*1.12</f>
        <v>0</v>
      </c>
    </row>
    <row r="7" spans="2:10" ht="37.5" x14ac:dyDescent="0.25">
      <c r="B7" s="55">
        <v>45912</v>
      </c>
      <c r="C7" s="56">
        <v>0.375</v>
      </c>
      <c r="D7" s="56">
        <v>0.47916666666666669</v>
      </c>
      <c r="E7" s="54">
        <v>18</v>
      </c>
      <c r="F7" s="54" t="s">
        <v>37</v>
      </c>
      <c r="G7" s="59" t="s">
        <v>38</v>
      </c>
      <c r="H7" s="35"/>
      <c r="I7" s="8">
        <f t="shared" si="0"/>
        <v>0</v>
      </c>
      <c r="J7" s="9">
        <f t="shared" si="1"/>
        <v>0</v>
      </c>
    </row>
    <row r="8" spans="2:10" ht="37.5" x14ac:dyDescent="0.25">
      <c r="B8" s="55">
        <v>45919</v>
      </c>
      <c r="C8" s="56">
        <v>0.33333333333333331</v>
      </c>
      <c r="D8" s="56">
        <v>0.5</v>
      </c>
      <c r="E8" s="54">
        <v>43</v>
      </c>
      <c r="F8" s="54" t="s">
        <v>42</v>
      </c>
      <c r="G8" s="59" t="s">
        <v>11</v>
      </c>
      <c r="H8" s="35"/>
      <c r="I8" s="8">
        <f t="shared" si="0"/>
        <v>0</v>
      </c>
      <c r="J8" s="9">
        <f t="shared" si="1"/>
        <v>0</v>
      </c>
    </row>
    <row r="9" spans="2:10" ht="37.5" x14ac:dyDescent="0.25">
      <c r="B9" s="55">
        <v>45919</v>
      </c>
      <c r="C9" s="56">
        <v>0.33333333333333331</v>
      </c>
      <c r="D9" s="56">
        <v>0.46527777777777773</v>
      </c>
      <c r="E9" s="54">
        <v>33</v>
      </c>
      <c r="F9" s="54" t="s">
        <v>29</v>
      </c>
      <c r="G9" s="59" t="s">
        <v>47</v>
      </c>
      <c r="H9" s="35"/>
      <c r="I9" s="8">
        <f t="shared" si="0"/>
        <v>0</v>
      </c>
      <c r="J9" s="9">
        <f t="shared" si="1"/>
        <v>0</v>
      </c>
    </row>
    <row r="10" spans="2:10" ht="37.5" x14ac:dyDescent="0.25">
      <c r="B10" s="55">
        <v>45924</v>
      </c>
      <c r="C10" s="56">
        <v>0.33333333333333331</v>
      </c>
      <c r="D10" s="56">
        <v>0.46875</v>
      </c>
      <c r="E10" s="54">
        <v>63</v>
      </c>
      <c r="F10" s="54" t="s">
        <v>49</v>
      </c>
      <c r="G10" s="59" t="s">
        <v>50</v>
      </c>
      <c r="H10" s="35"/>
      <c r="I10" s="8">
        <f t="shared" si="0"/>
        <v>0</v>
      </c>
      <c r="J10" s="9">
        <f t="shared" si="1"/>
        <v>0</v>
      </c>
    </row>
    <row r="11" spans="2:10" ht="37.5" x14ac:dyDescent="0.25">
      <c r="B11" s="55">
        <v>45925</v>
      </c>
      <c r="C11" s="56">
        <v>0.35416666666666669</v>
      </c>
      <c r="D11" s="56">
        <v>0.52777777777777779</v>
      </c>
      <c r="E11" s="54">
        <v>67</v>
      </c>
      <c r="F11" s="54" t="s">
        <v>21</v>
      </c>
      <c r="G11" s="59" t="s">
        <v>48</v>
      </c>
      <c r="H11" s="35"/>
      <c r="I11" s="8">
        <f t="shared" si="0"/>
        <v>0</v>
      </c>
      <c r="J11" s="9">
        <f t="shared" si="1"/>
        <v>0</v>
      </c>
    </row>
    <row r="12" spans="2:10" ht="37.5" x14ac:dyDescent="0.25">
      <c r="B12" s="55">
        <v>45926</v>
      </c>
      <c r="C12" s="56">
        <v>0.33333333333333331</v>
      </c>
      <c r="D12" s="56">
        <v>0.45833333333333331</v>
      </c>
      <c r="E12" s="54">
        <v>60</v>
      </c>
      <c r="F12" s="54" t="s">
        <v>49</v>
      </c>
      <c r="G12" s="59" t="s">
        <v>47</v>
      </c>
      <c r="H12" s="35"/>
      <c r="I12" s="8">
        <f t="shared" si="0"/>
        <v>0</v>
      </c>
      <c r="J12" s="9">
        <f t="shared" si="1"/>
        <v>0</v>
      </c>
    </row>
    <row r="13" spans="2:10" ht="75.75" thickBot="1" x14ac:dyDescent="0.3">
      <c r="B13" s="60">
        <v>45930</v>
      </c>
      <c r="C13" s="61">
        <v>0.34375</v>
      </c>
      <c r="D13" s="61">
        <v>0.45833333333333331</v>
      </c>
      <c r="E13" s="62">
        <v>23</v>
      </c>
      <c r="F13" s="63" t="s">
        <v>57</v>
      </c>
      <c r="G13" s="64" t="s">
        <v>58</v>
      </c>
      <c r="H13" s="27"/>
      <c r="I13" s="16">
        <f t="shared" si="0"/>
        <v>0</v>
      </c>
      <c r="J13" s="15">
        <f t="shared" si="1"/>
        <v>0</v>
      </c>
    </row>
    <row r="14" spans="2:10" ht="45.75" customHeight="1" thickBot="1" x14ac:dyDescent="0.3">
      <c r="B14" s="28" t="s">
        <v>7</v>
      </c>
      <c r="C14" s="29"/>
      <c r="D14" s="29"/>
      <c r="E14" s="29"/>
      <c r="F14" s="29"/>
      <c r="G14" s="29"/>
      <c r="H14" s="12">
        <f>SUM(H5:H13)</f>
        <v>0</v>
      </c>
      <c r="I14" s="12">
        <f>SUM(I5:I13)</f>
        <v>0</v>
      </c>
      <c r="J14" s="12">
        <f>SUM(J5:J13)</f>
        <v>0</v>
      </c>
    </row>
  </sheetData>
  <sheetProtection algorithmName="SHA-512" hashValue="UHzHTAU3qDX1M77bkgFPymyvjTjfEws/6Q1HsjITgHV1jWgiYQSWNhxibaY+uScwks9+YWGMlwCUnAbfPv8PMA==" saltValue="z1oG4d+v+GeaTD6I6vzV7A==" spinCount="100000" sheet="1" objects="1" scenarios="1"/>
  <mergeCells count="1">
    <mergeCell ref="B14:G14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35544-FD56-4475-A952-E441AEE9896B}">
  <sheetPr>
    <tabColor theme="7" tint="0.79998168889431442"/>
  </sheetPr>
  <dimension ref="B1:J15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3.710937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15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37.5" x14ac:dyDescent="0.25">
      <c r="B5" s="71">
        <v>45904</v>
      </c>
      <c r="C5" s="72">
        <v>0.33333333333333331</v>
      </c>
      <c r="D5" s="72">
        <v>0.54166666666666663</v>
      </c>
      <c r="E5" s="73">
        <v>54</v>
      </c>
      <c r="F5" s="73" t="s">
        <v>27</v>
      </c>
      <c r="G5" s="74" t="s">
        <v>59</v>
      </c>
      <c r="H5" s="65"/>
      <c r="I5" s="10">
        <f>J5-H5</f>
        <v>0</v>
      </c>
      <c r="J5" s="11">
        <f>H5*1.12</f>
        <v>0</v>
      </c>
    </row>
    <row r="6" spans="2:10" ht="37.5" x14ac:dyDescent="0.25">
      <c r="B6" s="20">
        <v>45908</v>
      </c>
      <c r="C6" s="69">
        <v>0.35416666666666669</v>
      </c>
      <c r="D6" s="69">
        <v>0.44791666666666669</v>
      </c>
      <c r="E6" s="17">
        <v>48</v>
      </c>
      <c r="F6" s="17" t="s">
        <v>25</v>
      </c>
      <c r="G6" s="70" t="s">
        <v>61</v>
      </c>
      <c r="H6" s="35"/>
      <c r="I6" s="13">
        <f t="shared" ref="I6:I13" si="0">J6-H6</f>
        <v>0</v>
      </c>
      <c r="J6" s="23">
        <f t="shared" ref="J6:J13" si="1">H6*1.12</f>
        <v>0</v>
      </c>
    </row>
    <row r="7" spans="2:10" ht="37.5" x14ac:dyDescent="0.25">
      <c r="B7" s="20">
        <v>45915</v>
      </c>
      <c r="C7" s="69">
        <v>0.375</v>
      </c>
      <c r="D7" s="69">
        <v>0.5</v>
      </c>
      <c r="E7" s="17">
        <v>32</v>
      </c>
      <c r="F7" s="17" t="s">
        <v>21</v>
      </c>
      <c r="G7" s="70" t="s">
        <v>59</v>
      </c>
      <c r="H7" s="35"/>
      <c r="I7" s="13">
        <f t="shared" si="0"/>
        <v>0</v>
      </c>
      <c r="J7" s="23">
        <f t="shared" si="1"/>
        <v>0</v>
      </c>
    </row>
    <row r="8" spans="2:10" ht="37.5" x14ac:dyDescent="0.25">
      <c r="B8" s="20">
        <v>45916</v>
      </c>
      <c r="C8" s="69">
        <v>0.32291666666666669</v>
      </c>
      <c r="D8" s="69">
        <v>0.54166666666666663</v>
      </c>
      <c r="E8" s="17">
        <v>54</v>
      </c>
      <c r="F8" s="17" t="s">
        <v>66</v>
      </c>
      <c r="G8" s="70" t="s">
        <v>67</v>
      </c>
      <c r="H8" s="35"/>
      <c r="I8" s="13">
        <f t="shared" si="0"/>
        <v>0</v>
      </c>
      <c r="J8" s="23">
        <f t="shared" si="1"/>
        <v>0</v>
      </c>
    </row>
    <row r="9" spans="2:10" ht="56.25" x14ac:dyDescent="0.25">
      <c r="B9" s="20">
        <v>45917</v>
      </c>
      <c r="C9" s="69">
        <v>0.33333333333333331</v>
      </c>
      <c r="D9" s="69">
        <v>0.54166666666666663</v>
      </c>
      <c r="E9" s="17">
        <v>28</v>
      </c>
      <c r="F9" s="17" t="s">
        <v>69</v>
      </c>
      <c r="G9" s="70" t="s">
        <v>59</v>
      </c>
      <c r="H9" s="35"/>
      <c r="I9" s="13">
        <f t="shared" si="0"/>
        <v>0</v>
      </c>
      <c r="J9" s="23">
        <f t="shared" si="1"/>
        <v>0</v>
      </c>
    </row>
    <row r="10" spans="2:10" ht="37.5" x14ac:dyDescent="0.25">
      <c r="B10" s="20">
        <v>45917</v>
      </c>
      <c r="C10" s="69">
        <v>0.35416666666666669</v>
      </c>
      <c r="D10" s="69">
        <v>0.45833333333333331</v>
      </c>
      <c r="E10" s="17">
        <v>49</v>
      </c>
      <c r="F10" s="17" t="s">
        <v>35</v>
      </c>
      <c r="G10" s="70" t="s">
        <v>61</v>
      </c>
      <c r="H10" s="35"/>
      <c r="I10" s="13">
        <f t="shared" si="0"/>
        <v>0</v>
      </c>
      <c r="J10" s="23">
        <f t="shared" si="1"/>
        <v>0</v>
      </c>
    </row>
    <row r="11" spans="2:10" ht="37.5" x14ac:dyDescent="0.25">
      <c r="B11" s="20">
        <v>45919</v>
      </c>
      <c r="C11" s="69">
        <v>0.375</v>
      </c>
      <c r="D11" s="69">
        <v>0.5625</v>
      </c>
      <c r="E11" s="17">
        <v>47</v>
      </c>
      <c r="F11" s="17" t="s">
        <v>70</v>
      </c>
      <c r="G11" s="70" t="s">
        <v>71</v>
      </c>
      <c r="H11" s="35"/>
      <c r="I11" s="13">
        <f t="shared" si="0"/>
        <v>0</v>
      </c>
      <c r="J11" s="23">
        <f t="shared" si="1"/>
        <v>0</v>
      </c>
    </row>
    <row r="12" spans="2:10" ht="56.25" x14ac:dyDescent="0.25">
      <c r="B12" s="20">
        <v>45922</v>
      </c>
      <c r="C12" s="69">
        <v>0.35416666666666669</v>
      </c>
      <c r="D12" s="69">
        <v>0.45833333333333331</v>
      </c>
      <c r="E12" s="17">
        <v>22</v>
      </c>
      <c r="F12" s="17" t="s">
        <v>27</v>
      </c>
      <c r="G12" s="70" t="s">
        <v>73</v>
      </c>
      <c r="H12" s="35"/>
      <c r="I12" s="13">
        <f t="shared" si="0"/>
        <v>0</v>
      </c>
      <c r="J12" s="23">
        <f t="shared" si="1"/>
        <v>0</v>
      </c>
    </row>
    <row r="13" spans="2:10" ht="56.25" x14ac:dyDescent="0.25">
      <c r="B13" s="20">
        <v>45924</v>
      </c>
      <c r="C13" s="69">
        <v>0.33333333333333331</v>
      </c>
      <c r="D13" s="69">
        <v>0.54166666666666663</v>
      </c>
      <c r="E13" s="17">
        <v>30</v>
      </c>
      <c r="F13" s="17" t="s">
        <v>69</v>
      </c>
      <c r="G13" s="70" t="s">
        <v>59</v>
      </c>
      <c r="H13" s="35"/>
      <c r="I13" s="13">
        <f t="shared" si="0"/>
        <v>0</v>
      </c>
      <c r="J13" s="23">
        <f t="shared" si="1"/>
        <v>0</v>
      </c>
    </row>
    <row r="14" spans="2:10" ht="38.25" thickBot="1" x14ac:dyDescent="0.3">
      <c r="B14" s="75">
        <v>45925</v>
      </c>
      <c r="C14" s="76">
        <v>0.33333333333333331</v>
      </c>
      <c r="D14" s="76">
        <v>0.58333333333333337</v>
      </c>
      <c r="E14" s="77">
        <v>56</v>
      </c>
      <c r="F14" s="77" t="s">
        <v>29</v>
      </c>
      <c r="G14" s="78" t="s">
        <v>59</v>
      </c>
      <c r="H14" s="79"/>
      <c r="I14" s="14">
        <f t="shared" ref="I14" si="2">J14-H14</f>
        <v>0</v>
      </c>
      <c r="J14" s="24">
        <f>H14*1.12</f>
        <v>0</v>
      </c>
    </row>
    <row r="15" spans="2:10" ht="45.75" customHeight="1" thickBot="1" x14ac:dyDescent="0.3">
      <c r="B15" s="28" t="s">
        <v>7</v>
      </c>
      <c r="C15" s="29"/>
      <c r="D15" s="29"/>
      <c r="E15" s="29"/>
      <c r="F15" s="29"/>
      <c r="G15" s="29"/>
      <c r="H15" s="12">
        <f>SUM(H5:H14)</f>
        <v>0</v>
      </c>
      <c r="I15" s="12">
        <f>SUM(I5:I14)</f>
        <v>0</v>
      </c>
      <c r="J15" s="12">
        <f>SUM(J5:J14)</f>
        <v>0</v>
      </c>
    </row>
  </sheetData>
  <sheetProtection algorithmName="SHA-512" hashValue="+pMBCyxWhZjbOlB4/sB2UCSk2au/oZaklGtUEXm+Npkc0R0wu/61A/47Nt8rSkb7DGtZp9DlVM8i3gFzh8RiOw==" saltValue="wvLA4ZAz3NlCCKrb6amErw==" spinCount="100000" sheet="1" objects="1" scenarios="1"/>
  <mergeCells count="1">
    <mergeCell ref="B15:G15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7E3C1-3BB0-4C16-A3C2-B09D46BE5D03}">
  <sheetPr>
    <tabColor theme="7" tint="0.59999389629810485"/>
  </sheetPr>
  <dimension ref="B1:J14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3.710937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16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37.5" x14ac:dyDescent="0.25">
      <c r="B5" s="18">
        <v>45904</v>
      </c>
      <c r="C5" s="80">
        <v>0.32291666666666669</v>
      </c>
      <c r="D5" s="80">
        <v>0.54166666666666663</v>
      </c>
      <c r="E5" s="19">
        <v>54</v>
      </c>
      <c r="F5" s="19" t="s">
        <v>49</v>
      </c>
      <c r="G5" s="81" t="s">
        <v>60</v>
      </c>
      <c r="H5" s="25"/>
      <c r="I5" s="10">
        <f>J5-H5</f>
        <v>0</v>
      </c>
      <c r="J5" s="11">
        <f>H5*1.12</f>
        <v>0</v>
      </c>
    </row>
    <row r="6" spans="2:10" ht="37.5" x14ac:dyDescent="0.25">
      <c r="B6" s="20">
        <v>45910</v>
      </c>
      <c r="C6" s="69">
        <v>0.33333333333333331</v>
      </c>
      <c r="D6" s="69">
        <v>0.45833333333333331</v>
      </c>
      <c r="E6" s="17">
        <v>34</v>
      </c>
      <c r="F6" s="17" t="s">
        <v>62</v>
      </c>
      <c r="G6" s="70" t="s">
        <v>63</v>
      </c>
      <c r="H6" s="35"/>
      <c r="I6" s="13">
        <f t="shared" ref="I6:I13" si="0">J6-H6</f>
        <v>0</v>
      </c>
      <c r="J6" s="23">
        <f t="shared" ref="J6:J12" si="1">H6*1.12</f>
        <v>0</v>
      </c>
    </row>
    <row r="7" spans="2:10" ht="37.5" x14ac:dyDescent="0.25">
      <c r="B7" s="20">
        <v>45916</v>
      </c>
      <c r="C7" s="69">
        <v>0.34722222222222227</v>
      </c>
      <c r="D7" s="69">
        <v>0.40972222222222227</v>
      </c>
      <c r="E7" s="17">
        <v>46</v>
      </c>
      <c r="F7" s="17" t="s">
        <v>64</v>
      </c>
      <c r="G7" s="70" t="s">
        <v>65</v>
      </c>
      <c r="H7" s="35"/>
      <c r="I7" s="13">
        <f t="shared" si="0"/>
        <v>0</v>
      </c>
      <c r="J7" s="23">
        <f t="shared" si="1"/>
        <v>0</v>
      </c>
    </row>
    <row r="8" spans="2:10" ht="37.5" x14ac:dyDescent="0.25">
      <c r="B8" s="20">
        <v>45916</v>
      </c>
      <c r="C8" s="69">
        <v>0.40625</v>
      </c>
      <c r="D8" s="69">
        <v>0.46875</v>
      </c>
      <c r="E8" s="17">
        <v>40</v>
      </c>
      <c r="F8" s="17" t="s">
        <v>64</v>
      </c>
      <c r="G8" s="70" t="s">
        <v>68</v>
      </c>
      <c r="H8" s="35"/>
      <c r="I8" s="13">
        <f t="shared" si="0"/>
        <v>0</v>
      </c>
      <c r="J8" s="23">
        <f t="shared" si="1"/>
        <v>0</v>
      </c>
    </row>
    <row r="9" spans="2:10" ht="37.5" x14ac:dyDescent="0.25">
      <c r="B9" s="20">
        <v>45917</v>
      </c>
      <c r="C9" s="69">
        <v>0.3263888888888889</v>
      </c>
      <c r="D9" s="69">
        <v>0.47222222222222227</v>
      </c>
      <c r="E9" s="17">
        <v>42</v>
      </c>
      <c r="F9" s="17" t="s">
        <v>62</v>
      </c>
      <c r="G9" s="70" t="s">
        <v>11</v>
      </c>
      <c r="H9" s="35"/>
      <c r="I9" s="13">
        <f t="shared" si="0"/>
        <v>0</v>
      </c>
      <c r="J9" s="23">
        <f t="shared" si="1"/>
        <v>0</v>
      </c>
    </row>
    <row r="10" spans="2:10" ht="37.5" x14ac:dyDescent="0.25">
      <c r="B10" s="20">
        <v>45918</v>
      </c>
      <c r="C10" s="69">
        <v>0.33333333333333331</v>
      </c>
      <c r="D10" s="69">
        <v>0.54166666666666663</v>
      </c>
      <c r="E10" s="17">
        <v>22</v>
      </c>
      <c r="F10" s="17" t="s">
        <v>29</v>
      </c>
      <c r="G10" s="70" t="s">
        <v>63</v>
      </c>
      <c r="H10" s="35"/>
      <c r="I10" s="13">
        <f t="shared" si="0"/>
        <v>0</v>
      </c>
      <c r="J10" s="23">
        <f t="shared" si="1"/>
        <v>0</v>
      </c>
    </row>
    <row r="11" spans="2:10" ht="37.5" x14ac:dyDescent="0.25">
      <c r="B11" s="20">
        <v>45922</v>
      </c>
      <c r="C11" s="69">
        <v>0.34027777777777773</v>
      </c>
      <c r="D11" s="69">
        <v>0.5</v>
      </c>
      <c r="E11" s="17">
        <v>48</v>
      </c>
      <c r="F11" s="17" t="s">
        <v>35</v>
      </c>
      <c r="G11" s="70" t="s">
        <v>72</v>
      </c>
      <c r="H11" s="35"/>
      <c r="I11" s="13">
        <f t="shared" si="0"/>
        <v>0</v>
      </c>
      <c r="J11" s="23">
        <f t="shared" si="1"/>
        <v>0</v>
      </c>
    </row>
    <row r="12" spans="2:10" ht="37.5" x14ac:dyDescent="0.25">
      <c r="B12" s="20">
        <v>45923</v>
      </c>
      <c r="C12" s="69">
        <v>0.34027777777777773</v>
      </c>
      <c r="D12" s="69">
        <v>0.5</v>
      </c>
      <c r="E12" s="17">
        <v>42</v>
      </c>
      <c r="F12" s="17" t="s">
        <v>35</v>
      </c>
      <c r="G12" s="70" t="s">
        <v>72</v>
      </c>
      <c r="H12" s="35"/>
      <c r="I12" s="13">
        <f t="shared" si="0"/>
        <v>0</v>
      </c>
      <c r="J12" s="23">
        <f t="shared" si="1"/>
        <v>0</v>
      </c>
    </row>
    <row r="13" spans="2:10" ht="38.25" thickBot="1" x14ac:dyDescent="0.3">
      <c r="B13" s="75">
        <v>45924</v>
      </c>
      <c r="C13" s="76">
        <v>0.34027777777777773</v>
      </c>
      <c r="D13" s="76">
        <v>0.5</v>
      </c>
      <c r="E13" s="77">
        <v>43</v>
      </c>
      <c r="F13" s="77" t="s">
        <v>35</v>
      </c>
      <c r="G13" s="78" t="s">
        <v>72</v>
      </c>
      <c r="H13" s="79"/>
      <c r="I13" s="14">
        <f t="shared" si="0"/>
        <v>0</v>
      </c>
      <c r="J13" s="24">
        <f>H13*1.12</f>
        <v>0</v>
      </c>
    </row>
    <row r="14" spans="2:10" ht="45.75" customHeight="1" thickBot="1" x14ac:dyDescent="0.3">
      <c r="B14" s="28" t="s">
        <v>7</v>
      </c>
      <c r="C14" s="29"/>
      <c r="D14" s="29"/>
      <c r="E14" s="29"/>
      <c r="F14" s="29"/>
      <c r="G14" s="29"/>
      <c r="H14" s="12">
        <f>SUM(H5:H13)</f>
        <v>0</v>
      </c>
      <c r="I14" s="12">
        <f>SUM(I5:I13)</f>
        <v>0</v>
      </c>
      <c r="J14" s="12">
        <f>SUM(J5:J13)</f>
        <v>0</v>
      </c>
    </row>
  </sheetData>
  <sheetProtection algorithmName="SHA-512" hashValue="vhUl9YATHfRE/Wi+5QfiFhW+24mg9tCQq7EqkgHKOOCOfvO3suVY3vERiZq7mdKBXKr6So16PbJW+9DqifH6Yg==" saltValue="+BqHhyL3qzgkt1DKXbX8LA==" spinCount="100000" sheet="1" objects="1" scenarios="1"/>
  <mergeCells count="1">
    <mergeCell ref="B14:G14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68C0C-8DDD-4DEE-879C-AF73F89B2CB4}">
  <sheetPr>
    <tabColor theme="9" tint="0.79998168889431442"/>
  </sheetPr>
  <dimension ref="B1:J12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3.710937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17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75" x14ac:dyDescent="0.25">
      <c r="B5" s="21">
        <v>45903</v>
      </c>
      <c r="C5" s="86">
        <v>0.58333333333333337</v>
      </c>
      <c r="D5" s="86">
        <v>0.72916666666666663</v>
      </c>
      <c r="E5" s="87">
        <v>38</v>
      </c>
      <c r="F5" s="88" t="s">
        <v>74</v>
      </c>
      <c r="G5" s="89" t="s">
        <v>75</v>
      </c>
      <c r="H5" s="65"/>
      <c r="I5" s="10">
        <f t="shared" ref="I5:I11" si="0">J5-H5</f>
        <v>0</v>
      </c>
      <c r="J5" s="11">
        <f t="shared" ref="J5:J11" si="1">H5*1.12</f>
        <v>0</v>
      </c>
    </row>
    <row r="6" spans="2:10" ht="37.5" x14ac:dyDescent="0.25">
      <c r="B6" s="83">
        <v>45917</v>
      </c>
      <c r="C6" s="84">
        <v>0.3298611111111111</v>
      </c>
      <c r="D6" s="84">
        <v>0.5</v>
      </c>
      <c r="E6" s="82">
        <v>37</v>
      </c>
      <c r="F6" s="82" t="s">
        <v>29</v>
      </c>
      <c r="G6" s="85" t="s">
        <v>78</v>
      </c>
      <c r="H6" s="35"/>
      <c r="I6" s="13">
        <f t="shared" si="0"/>
        <v>0</v>
      </c>
      <c r="J6" s="23">
        <f t="shared" si="1"/>
        <v>0</v>
      </c>
    </row>
    <row r="7" spans="2:10" ht="37.5" x14ac:dyDescent="0.25">
      <c r="B7" s="83">
        <v>45919</v>
      </c>
      <c r="C7" s="84">
        <v>0.37152777777777773</v>
      </c>
      <c r="D7" s="84">
        <v>0.52777777777777779</v>
      </c>
      <c r="E7" s="82">
        <v>37</v>
      </c>
      <c r="F7" s="82" t="s">
        <v>21</v>
      </c>
      <c r="G7" s="85" t="s">
        <v>79</v>
      </c>
      <c r="H7" s="35"/>
      <c r="I7" s="13">
        <f t="shared" si="0"/>
        <v>0</v>
      </c>
      <c r="J7" s="23">
        <f t="shared" si="1"/>
        <v>0</v>
      </c>
    </row>
    <row r="8" spans="2:10" ht="37.5" x14ac:dyDescent="0.25">
      <c r="B8" s="83">
        <v>45922</v>
      </c>
      <c r="C8" s="84">
        <v>0.36458333333333331</v>
      </c>
      <c r="D8" s="84">
        <v>0.45833333333333331</v>
      </c>
      <c r="E8" s="82">
        <v>28</v>
      </c>
      <c r="F8" s="82" t="s">
        <v>21</v>
      </c>
      <c r="G8" s="85" t="s">
        <v>81</v>
      </c>
      <c r="H8" s="35"/>
      <c r="I8" s="13">
        <f t="shared" si="0"/>
        <v>0</v>
      </c>
      <c r="J8" s="23">
        <f t="shared" si="1"/>
        <v>0</v>
      </c>
    </row>
    <row r="9" spans="2:10" ht="37.5" x14ac:dyDescent="0.25">
      <c r="B9" s="83">
        <v>45924</v>
      </c>
      <c r="C9" s="84">
        <v>0.32291666666666669</v>
      </c>
      <c r="D9" s="84">
        <v>0.47916666666666669</v>
      </c>
      <c r="E9" s="82">
        <v>31</v>
      </c>
      <c r="F9" s="82" t="s">
        <v>86</v>
      </c>
      <c r="G9" s="85" t="s">
        <v>87</v>
      </c>
      <c r="H9" s="35"/>
      <c r="I9" s="13">
        <f t="shared" si="0"/>
        <v>0</v>
      </c>
      <c r="J9" s="23">
        <f t="shared" si="1"/>
        <v>0</v>
      </c>
    </row>
    <row r="10" spans="2:10" ht="31.5" customHeight="1" x14ac:dyDescent="0.25">
      <c r="B10" s="83">
        <v>45926</v>
      </c>
      <c r="C10" s="84">
        <v>0.35416666666666669</v>
      </c>
      <c r="D10" s="84">
        <v>0.45833333333333331</v>
      </c>
      <c r="E10" s="82">
        <v>49</v>
      </c>
      <c r="F10" s="82" t="s">
        <v>27</v>
      </c>
      <c r="G10" s="85" t="s">
        <v>89</v>
      </c>
      <c r="H10" s="35"/>
      <c r="I10" s="13">
        <f t="shared" si="0"/>
        <v>0</v>
      </c>
      <c r="J10" s="23">
        <f t="shared" si="1"/>
        <v>0</v>
      </c>
    </row>
    <row r="11" spans="2:10" ht="35.25" customHeight="1" thickBot="1" x14ac:dyDescent="0.3">
      <c r="B11" s="90">
        <v>45930</v>
      </c>
      <c r="C11" s="91">
        <v>0.30208333333333331</v>
      </c>
      <c r="D11" s="91">
        <v>0.5</v>
      </c>
      <c r="E11" s="92">
        <v>29</v>
      </c>
      <c r="F11" s="92" t="s">
        <v>45</v>
      </c>
      <c r="G11" s="93" t="s">
        <v>91</v>
      </c>
      <c r="H11" s="79"/>
      <c r="I11" s="14">
        <f t="shared" si="0"/>
        <v>0</v>
      </c>
      <c r="J11" s="24">
        <f t="shared" si="1"/>
        <v>0</v>
      </c>
    </row>
    <row r="12" spans="2:10" ht="45.75" customHeight="1" thickBot="1" x14ac:dyDescent="0.3">
      <c r="B12" s="28" t="s">
        <v>7</v>
      </c>
      <c r="C12" s="29"/>
      <c r="D12" s="29"/>
      <c r="E12" s="29"/>
      <c r="F12" s="29"/>
      <c r="G12" s="29"/>
      <c r="H12" s="12">
        <f>SUM(H5:H11)</f>
        <v>0</v>
      </c>
      <c r="I12" s="12">
        <f>SUM(I5:I11)</f>
        <v>0</v>
      </c>
      <c r="J12" s="12">
        <f>SUM(J5:J11)</f>
        <v>0</v>
      </c>
    </row>
  </sheetData>
  <sheetProtection algorithmName="SHA-512" hashValue="Cw5CVj9vwPTWjGBUH5snvTdAq0F+XXDGlMUaqmuP1usXwj1mijvUrLPHLY3zLpIKyWTSvUh+50/5zLm98eNncA==" saltValue="3Fr8bXUsYOK4K3QdLi83AA==" spinCount="100000" sheet="1" objects="1" scenarios="1"/>
  <mergeCells count="1">
    <mergeCell ref="B12:G12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B39F3-DD83-4BD4-B9F1-AC295A5DE805}">
  <sheetPr>
    <tabColor theme="9" tint="0.59999389629810485"/>
  </sheetPr>
  <dimension ref="B1:J12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3.710937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18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56.25" x14ac:dyDescent="0.25">
      <c r="B5" s="21">
        <v>45905</v>
      </c>
      <c r="C5" s="86">
        <v>0.35416666666666669</v>
      </c>
      <c r="D5" s="86">
        <v>0.46875</v>
      </c>
      <c r="E5" s="22">
        <v>51</v>
      </c>
      <c r="F5" s="22" t="s">
        <v>30</v>
      </c>
      <c r="G5" s="94" t="s">
        <v>76</v>
      </c>
      <c r="H5" s="25"/>
      <c r="I5" s="10">
        <f t="shared" ref="I5:I11" si="0">J5-H5</f>
        <v>0</v>
      </c>
      <c r="J5" s="11">
        <f t="shared" ref="J5:J11" si="1">H5*1.12</f>
        <v>0</v>
      </c>
    </row>
    <row r="6" spans="2:10" ht="37.5" x14ac:dyDescent="0.25">
      <c r="B6" s="83">
        <v>45917</v>
      </c>
      <c r="C6" s="84">
        <v>0.33333333333333331</v>
      </c>
      <c r="D6" s="84">
        <v>0.45833333333333331</v>
      </c>
      <c r="E6" s="82">
        <v>46</v>
      </c>
      <c r="F6" s="82" t="s">
        <v>21</v>
      </c>
      <c r="G6" s="85" t="s">
        <v>79</v>
      </c>
      <c r="H6" s="35"/>
      <c r="I6" s="13">
        <f t="shared" si="0"/>
        <v>0</v>
      </c>
      <c r="J6" s="23">
        <f t="shared" si="1"/>
        <v>0</v>
      </c>
    </row>
    <row r="7" spans="2:10" ht="37.5" x14ac:dyDescent="0.25">
      <c r="B7" s="83">
        <v>45919</v>
      </c>
      <c r="C7" s="84">
        <v>0.375</v>
      </c>
      <c r="D7" s="84">
        <v>0.52777777777777779</v>
      </c>
      <c r="E7" s="82">
        <v>37</v>
      </c>
      <c r="F7" s="82" t="s">
        <v>21</v>
      </c>
      <c r="G7" s="85" t="s">
        <v>81</v>
      </c>
      <c r="H7" s="35"/>
      <c r="I7" s="13">
        <f t="shared" si="0"/>
        <v>0</v>
      </c>
      <c r="J7" s="23">
        <f t="shared" si="1"/>
        <v>0</v>
      </c>
    </row>
    <row r="8" spans="2:10" ht="37.5" x14ac:dyDescent="0.25">
      <c r="B8" s="83">
        <v>45922</v>
      </c>
      <c r="C8" s="84">
        <v>0.33333333333333331</v>
      </c>
      <c r="D8" s="84">
        <v>0.47916666666666669</v>
      </c>
      <c r="E8" s="82">
        <v>45</v>
      </c>
      <c r="F8" s="82" t="s">
        <v>49</v>
      </c>
      <c r="G8" s="85" t="s">
        <v>83</v>
      </c>
      <c r="H8" s="35"/>
      <c r="I8" s="13">
        <f t="shared" si="0"/>
        <v>0</v>
      </c>
      <c r="J8" s="23">
        <f t="shared" si="1"/>
        <v>0</v>
      </c>
    </row>
    <row r="9" spans="2:10" ht="37.5" x14ac:dyDescent="0.25">
      <c r="B9" s="83">
        <v>45924</v>
      </c>
      <c r="C9" s="84">
        <v>0.33333333333333331</v>
      </c>
      <c r="D9" s="84">
        <v>0.5</v>
      </c>
      <c r="E9" s="82">
        <v>42</v>
      </c>
      <c r="F9" s="82" t="s">
        <v>27</v>
      </c>
      <c r="G9" s="85" t="s">
        <v>85</v>
      </c>
      <c r="H9" s="35"/>
      <c r="I9" s="13">
        <f t="shared" si="0"/>
        <v>0</v>
      </c>
      <c r="J9" s="23">
        <f t="shared" si="1"/>
        <v>0</v>
      </c>
    </row>
    <row r="10" spans="2:10" ht="37.5" x14ac:dyDescent="0.25">
      <c r="B10" s="83">
        <v>45926</v>
      </c>
      <c r="C10" s="84">
        <v>0.34375</v>
      </c>
      <c r="D10" s="84">
        <v>0.47916666666666669</v>
      </c>
      <c r="E10" s="82">
        <v>42</v>
      </c>
      <c r="F10" s="82" t="s">
        <v>62</v>
      </c>
      <c r="G10" s="85" t="s">
        <v>85</v>
      </c>
      <c r="H10" s="35"/>
      <c r="I10" s="13">
        <f t="shared" si="0"/>
        <v>0</v>
      </c>
      <c r="J10" s="23">
        <f t="shared" si="1"/>
        <v>0</v>
      </c>
    </row>
    <row r="11" spans="2:10" ht="75.75" thickBot="1" x14ac:dyDescent="0.3">
      <c r="B11" s="90">
        <v>45930</v>
      </c>
      <c r="C11" s="91">
        <v>0.32291666666666669</v>
      </c>
      <c r="D11" s="91">
        <v>0.44791666666666669</v>
      </c>
      <c r="E11" s="92">
        <v>27</v>
      </c>
      <c r="F11" s="92" t="s">
        <v>41</v>
      </c>
      <c r="G11" s="93" t="s">
        <v>92</v>
      </c>
      <c r="H11" s="79"/>
      <c r="I11" s="14">
        <f t="shared" si="0"/>
        <v>0</v>
      </c>
      <c r="J11" s="24">
        <f t="shared" si="1"/>
        <v>0</v>
      </c>
    </row>
    <row r="12" spans="2:10" ht="45.75" customHeight="1" thickBot="1" x14ac:dyDescent="0.3">
      <c r="B12" s="28" t="s">
        <v>7</v>
      </c>
      <c r="C12" s="29"/>
      <c r="D12" s="29"/>
      <c r="E12" s="29"/>
      <c r="F12" s="29"/>
      <c r="G12" s="29"/>
      <c r="H12" s="12">
        <f>SUM(H5:H11)</f>
        <v>0</v>
      </c>
      <c r="I12" s="12">
        <f>SUM(I5:I11)</f>
        <v>0</v>
      </c>
      <c r="J12" s="12">
        <f>SUM(J5:J11)</f>
        <v>0</v>
      </c>
    </row>
  </sheetData>
  <sheetProtection algorithmName="SHA-512" hashValue="MqJbtUrqHlj9SFdN2swSxwVEHcqr+o+UIMhs5M0gXvRjpvNuzOUvyCPeWvGhoX1WahLdQt9GN+GlPLMCKh4GDg==" saltValue="leK3CKGpopjEwt9oV2lGsA==" spinCount="100000" sheet="1" objects="1" scenarios="1"/>
  <mergeCells count="1">
    <mergeCell ref="B12:G12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7FF4E-3F47-4EE9-8518-69D158D653F0}">
  <sheetPr>
    <tabColor theme="9" tint="0.39997558519241921"/>
  </sheetPr>
  <dimension ref="B1:J11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3.710937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19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31.5" customHeight="1" x14ac:dyDescent="0.25">
      <c r="B5" s="95">
        <v>45916</v>
      </c>
      <c r="C5" s="96">
        <v>0.33333333333333331</v>
      </c>
      <c r="D5" s="96">
        <v>0.47916666666666669</v>
      </c>
      <c r="E5" s="87">
        <v>40</v>
      </c>
      <c r="F5" s="87" t="s">
        <v>35</v>
      </c>
      <c r="G5" s="97" t="s">
        <v>77</v>
      </c>
      <c r="H5" s="65"/>
      <c r="I5" s="10">
        <f t="shared" ref="I5:I10" si="0">J5-H5</f>
        <v>0</v>
      </c>
      <c r="J5" s="11">
        <f t="shared" ref="J5:J10" si="1">H5*1.12</f>
        <v>0</v>
      </c>
    </row>
    <row r="6" spans="2:10" ht="37.5" x14ac:dyDescent="0.25">
      <c r="B6" s="83">
        <v>45918</v>
      </c>
      <c r="C6" s="84">
        <v>0.36458333333333331</v>
      </c>
      <c r="D6" s="84">
        <v>0.45833333333333331</v>
      </c>
      <c r="E6" s="82">
        <v>36</v>
      </c>
      <c r="F6" s="82" t="s">
        <v>66</v>
      </c>
      <c r="G6" s="85" t="s">
        <v>80</v>
      </c>
      <c r="H6" s="35"/>
      <c r="I6" s="13">
        <f t="shared" si="0"/>
        <v>0</v>
      </c>
      <c r="J6" s="23">
        <f t="shared" si="1"/>
        <v>0</v>
      </c>
    </row>
    <row r="7" spans="2:10" ht="37.5" x14ac:dyDescent="0.25">
      <c r="B7" s="83">
        <v>45922</v>
      </c>
      <c r="C7" s="84">
        <v>0.3125</v>
      </c>
      <c r="D7" s="84">
        <v>0.39583333333333331</v>
      </c>
      <c r="E7" s="82">
        <v>52</v>
      </c>
      <c r="F7" s="82" t="s">
        <v>21</v>
      </c>
      <c r="G7" s="85" t="s">
        <v>82</v>
      </c>
      <c r="H7" s="35"/>
      <c r="I7" s="13">
        <f t="shared" si="0"/>
        <v>0</v>
      </c>
      <c r="J7" s="23">
        <f t="shared" si="1"/>
        <v>0</v>
      </c>
    </row>
    <row r="8" spans="2:10" ht="37.5" x14ac:dyDescent="0.25">
      <c r="B8" s="83">
        <v>45924</v>
      </c>
      <c r="C8" s="84">
        <v>0.33333333333333331</v>
      </c>
      <c r="D8" s="84">
        <v>0.45833333333333331</v>
      </c>
      <c r="E8" s="82">
        <v>22</v>
      </c>
      <c r="F8" s="82" t="s">
        <v>84</v>
      </c>
      <c r="G8" s="85" t="s">
        <v>85</v>
      </c>
      <c r="H8" s="35"/>
      <c r="I8" s="13">
        <f t="shared" si="0"/>
        <v>0</v>
      </c>
      <c r="J8" s="23">
        <f t="shared" si="1"/>
        <v>0</v>
      </c>
    </row>
    <row r="9" spans="2:10" ht="30.75" customHeight="1" x14ac:dyDescent="0.25">
      <c r="B9" s="83">
        <v>45925</v>
      </c>
      <c r="C9" s="84">
        <v>0.33333333333333331</v>
      </c>
      <c r="D9" s="84">
        <v>0.46875</v>
      </c>
      <c r="E9" s="82">
        <v>22</v>
      </c>
      <c r="F9" s="82" t="s">
        <v>49</v>
      </c>
      <c r="G9" s="85" t="s">
        <v>88</v>
      </c>
      <c r="H9" s="35"/>
      <c r="I9" s="13">
        <f t="shared" si="0"/>
        <v>0</v>
      </c>
      <c r="J9" s="23">
        <f t="shared" si="1"/>
        <v>0</v>
      </c>
    </row>
    <row r="10" spans="2:10" ht="38.25" thickBot="1" x14ac:dyDescent="0.3">
      <c r="B10" s="90">
        <v>45926</v>
      </c>
      <c r="C10" s="91">
        <v>0.35416666666666669</v>
      </c>
      <c r="D10" s="91">
        <v>0.5</v>
      </c>
      <c r="E10" s="92">
        <v>50</v>
      </c>
      <c r="F10" s="92" t="s">
        <v>35</v>
      </c>
      <c r="G10" s="93" t="s">
        <v>90</v>
      </c>
      <c r="H10" s="79"/>
      <c r="I10" s="14">
        <f t="shared" si="0"/>
        <v>0</v>
      </c>
      <c r="J10" s="24">
        <f t="shared" si="1"/>
        <v>0</v>
      </c>
    </row>
    <row r="11" spans="2:10" ht="45.75" customHeight="1" thickBot="1" x14ac:dyDescent="0.3">
      <c r="B11" s="28" t="s">
        <v>7</v>
      </c>
      <c r="C11" s="29"/>
      <c r="D11" s="29"/>
      <c r="E11" s="29"/>
      <c r="F11" s="29"/>
      <c r="G11" s="29"/>
      <c r="H11" s="12">
        <f>SUM(H5:H10)</f>
        <v>0</v>
      </c>
      <c r="I11" s="12">
        <f>SUM(I5:I10)</f>
        <v>0</v>
      </c>
      <c r="J11" s="12">
        <f>SUM(J5:J10)</f>
        <v>0</v>
      </c>
    </row>
  </sheetData>
  <sheetProtection algorithmName="SHA-512" hashValue="EWk6stbCQxEdqP8lC95uLbu7+x14OihMrxKqshMuCRxohqykcSGy08FvU4oOy2HIYLKnXU7PG6DMBHrCUrcfIQ==" saltValue="yOOr0omDyIbVOuqJDJPm3Q==" spinCount="100000" sheet="1" objects="1" scenarios="1"/>
  <mergeCells count="1">
    <mergeCell ref="B11:G11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7502B-1B20-4470-9EFB-EB99FA3EF4ED}">
  <sheetPr>
    <tabColor theme="5" tint="0.39997558519241921"/>
  </sheetPr>
  <dimension ref="B1:J8"/>
  <sheetViews>
    <sheetView zoomScale="80" zoomScaleNormal="80" workbookViewId="0">
      <selection activeCell="H5" sqref="H5"/>
    </sheetView>
  </sheetViews>
  <sheetFormatPr defaultRowHeight="15" x14ac:dyDescent="0.25"/>
  <cols>
    <col min="1" max="1" width="3.5703125" customWidth="1"/>
    <col min="2" max="2" width="14.28515625" customWidth="1"/>
    <col min="3" max="3" width="15" style="1" customWidth="1"/>
    <col min="4" max="4" width="15.42578125" customWidth="1"/>
    <col min="5" max="5" width="15.28515625" customWidth="1"/>
    <col min="6" max="6" width="33" style="1" customWidth="1"/>
    <col min="7" max="7" width="39.5703125" style="1" customWidth="1"/>
    <col min="8" max="8" width="19.28515625" customWidth="1"/>
    <col min="9" max="9" width="18.5703125" customWidth="1"/>
    <col min="10" max="10" width="19.42578125" customWidth="1"/>
  </cols>
  <sheetData>
    <row r="1" spans="2:10" ht="15.75" x14ac:dyDescent="0.25">
      <c r="B1" s="5" t="s">
        <v>8</v>
      </c>
    </row>
    <row r="2" spans="2:10" ht="23.25" x14ac:dyDescent="0.35">
      <c r="B2" s="4" t="s">
        <v>20</v>
      </c>
      <c r="C2" s="2"/>
      <c r="D2" s="2"/>
      <c r="E2" s="3"/>
    </row>
    <row r="3" spans="2:10" ht="15.75" thickBot="1" x14ac:dyDescent="0.3"/>
    <row r="4" spans="2:10" ht="60.75" customHeight="1" thickBot="1" x14ac:dyDescent="0.3">
      <c r="B4" s="6" t="s">
        <v>0</v>
      </c>
      <c r="C4" s="7" t="s">
        <v>1</v>
      </c>
      <c r="D4" s="7" t="s">
        <v>2</v>
      </c>
      <c r="E4" s="7" t="s">
        <v>10</v>
      </c>
      <c r="F4" s="7" t="s">
        <v>3</v>
      </c>
      <c r="G4" s="7" t="s">
        <v>9</v>
      </c>
      <c r="H4" s="6" t="s">
        <v>4</v>
      </c>
      <c r="I4" s="7" t="s">
        <v>5</v>
      </c>
      <c r="J4" s="7" t="s">
        <v>6</v>
      </c>
    </row>
    <row r="5" spans="2:10" ht="56.25" x14ac:dyDescent="0.25">
      <c r="B5" s="39">
        <v>45919</v>
      </c>
      <c r="C5" s="40">
        <v>0.375</v>
      </c>
      <c r="D5" s="40">
        <v>0.52777777777777779</v>
      </c>
      <c r="E5" s="41">
        <v>105</v>
      </c>
      <c r="F5" s="41" t="s">
        <v>21</v>
      </c>
      <c r="G5" s="42" t="s">
        <v>22</v>
      </c>
      <c r="H5" s="36"/>
      <c r="I5" s="10">
        <f t="shared" ref="I5:I7" si="0">J5-H5</f>
        <v>0</v>
      </c>
      <c r="J5" s="11">
        <f t="shared" ref="J5:J7" si="1">H5*1.12</f>
        <v>0</v>
      </c>
    </row>
    <row r="6" spans="2:10" ht="37.5" x14ac:dyDescent="0.25">
      <c r="B6" s="31">
        <v>45923</v>
      </c>
      <c r="C6" s="32">
        <v>0.36458333333333331</v>
      </c>
      <c r="D6" s="32">
        <v>0.52083333333333337</v>
      </c>
      <c r="E6" s="33">
        <v>104</v>
      </c>
      <c r="F6" s="33" t="s">
        <v>21</v>
      </c>
      <c r="G6" s="34" t="s">
        <v>23</v>
      </c>
      <c r="H6" s="37"/>
      <c r="I6" s="8">
        <f t="shared" si="0"/>
        <v>0</v>
      </c>
      <c r="J6" s="9">
        <f t="shared" si="1"/>
        <v>0</v>
      </c>
    </row>
    <row r="7" spans="2:10" ht="38.25" thickBot="1" x14ac:dyDescent="0.3">
      <c r="B7" s="43">
        <v>45930</v>
      </c>
      <c r="C7" s="44">
        <v>0.375</v>
      </c>
      <c r="D7" s="44">
        <v>0.52083333333333337</v>
      </c>
      <c r="E7" s="30">
        <v>70</v>
      </c>
      <c r="F7" s="45" t="s">
        <v>21</v>
      </c>
      <c r="G7" s="46" t="s">
        <v>24</v>
      </c>
      <c r="H7" s="38"/>
      <c r="I7" s="16">
        <f t="shared" si="0"/>
        <v>0</v>
      </c>
      <c r="J7" s="15">
        <f t="shared" si="1"/>
        <v>0</v>
      </c>
    </row>
    <row r="8" spans="2:10" ht="45.75" customHeight="1" thickBot="1" x14ac:dyDescent="0.3">
      <c r="B8" s="28" t="s">
        <v>7</v>
      </c>
      <c r="C8" s="29"/>
      <c r="D8" s="29"/>
      <c r="E8" s="29"/>
      <c r="F8" s="29"/>
      <c r="G8" s="29"/>
      <c r="H8" s="12">
        <f>SUM(H5:H7)</f>
        <v>0</v>
      </c>
      <c r="I8" s="12">
        <f>SUM(I5:I7)</f>
        <v>0</v>
      </c>
      <c r="J8" s="12">
        <f>SUM(J5:J7)</f>
        <v>0</v>
      </c>
    </row>
  </sheetData>
  <sheetProtection algorithmName="SHA-512" hashValue="Jss61hjukl2CgtcCzw87paGRxZh6bp0nvSbOEtO7xFn7OA0PGLeij0RTz0Xf1eXjMnQcsxEi4xmvMnegcWytIw==" saltValue="NeaOOjy9DzR3hXrjuAKtlA==" spinCount="100000" sheet="1" objects="1" scenarios="1"/>
  <sortState ref="B5:J7">
    <sortCondition ref="B5:B7"/>
  </sortState>
  <mergeCells count="1">
    <mergeCell ref="B8:G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Karlovarsko 1.</vt:lpstr>
      <vt:lpstr>Karlovarsko 2.</vt:lpstr>
      <vt:lpstr>Karlovarsko 3.</vt:lpstr>
      <vt:lpstr>Sokolovsko 1.</vt:lpstr>
      <vt:lpstr>Sokolovsko 2.</vt:lpstr>
      <vt:lpstr>Chebsko 1.</vt:lpstr>
      <vt:lpstr>Chebsko 2.</vt:lpstr>
      <vt:lpstr>Chebsko 3.</vt:lpstr>
      <vt:lpstr>DVMO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Bolková Zora</dc:creator>
  <cp:lastModifiedBy>Papík Miroslav</cp:lastModifiedBy>
  <dcterms:created xsi:type="dcterms:W3CDTF">2021-08-03T13:02:35Z</dcterms:created>
  <dcterms:modified xsi:type="dcterms:W3CDTF">2025-08-18T13:57:42Z</dcterms:modified>
</cp:coreProperties>
</file>