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životního prostředí\Doprava ŽP - září\Zadávací dokumentace\"/>
    </mc:Choice>
  </mc:AlternateContent>
  <xr:revisionPtr revIDLastSave="0" documentId="13_ncr:1_{9B23CB78-0F19-4CBD-96CF-1E8332A7B312}" xr6:coauthVersionLast="36" xr6:coauthVersionMax="36" xr10:uidLastSave="{00000000-0000-0000-0000-000000000000}"/>
  <bookViews>
    <workbookView xWindow="0" yWindow="0" windowWidth="21576" windowHeight="8052" tabRatio="771" xr2:uid="{00000000-000D-0000-FFFF-FFFF00000000}"/>
  </bookViews>
  <sheets>
    <sheet name="Karlovarsko 1." sheetId="1" r:id="rId1"/>
    <sheet name="Karlovarsko 2." sheetId="8" r:id="rId2"/>
    <sheet name="Karlovarsko 3." sheetId="9" r:id="rId3"/>
    <sheet name="CEVOH-Karlovarsko" sheetId="10" r:id="rId4"/>
    <sheet name="Sokolovsko 1." sheetId="4" r:id="rId5"/>
    <sheet name="Sokolovsko 2." sheetId="21" r:id="rId6"/>
    <sheet name="Sokolovsko 3." sheetId="22" r:id="rId7"/>
    <sheet name="CEVOH-Sokolovsko" sheetId="23" r:id="rId8"/>
    <sheet name="Chebsko 1." sheetId="7" r:id="rId9"/>
    <sheet name="Chebsko 2." sheetId="24" r:id="rId10"/>
    <sheet name="Minibusy" sheetId="26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6" l="1"/>
  <c r="I10" i="26" s="1"/>
  <c r="H11" i="26"/>
  <c r="J8" i="26"/>
  <c r="I8" i="26" s="1"/>
  <c r="J9" i="26"/>
  <c r="I9" i="26" s="1"/>
  <c r="J6" i="26"/>
  <c r="I6" i="26" s="1"/>
  <c r="J5" i="26"/>
  <c r="I5" i="26" s="1"/>
  <c r="J7" i="26"/>
  <c r="I7" i="26" s="1"/>
  <c r="J11" i="26" l="1"/>
  <c r="I11" i="26"/>
  <c r="J11" i="9"/>
  <c r="J12" i="9"/>
  <c r="I12" i="9" s="1"/>
  <c r="I11" i="9"/>
  <c r="J12" i="8"/>
  <c r="I12" i="8" s="1"/>
  <c r="J13" i="8"/>
  <c r="I13" i="8" s="1"/>
  <c r="J13" i="1"/>
  <c r="I13" i="1" s="1"/>
  <c r="J14" i="1"/>
  <c r="I14" i="1" s="1"/>
  <c r="H11" i="24" l="1"/>
  <c r="J10" i="24"/>
  <c r="I10" i="24" s="1"/>
  <c r="J9" i="24"/>
  <c r="I9" i="24" s="1"/>
  <c r="J8" i="24"/>
  <c r="I8" i="24" s="1"/>
  <c r="J7" i="24"/>
  <c r="I7" i="24" s="1"/>
  <c r="J6" i="24"/>
  <c r="I6" i="24" s="1"/>
  <c r="J5" i="24"/>
  <c r="H10" i="23"/>
  <c r="J9" i="23"/>
  <c r="I9" i="23" s="1"/>
  <c r="J8" i="23"/>
  <c r="I8" i="23" s="1"/>
  <c r="J7" i="23"/>
  <c r="I7" i="23" s="1"/>
  <c r="J6" i="23"/>
  <c r="I6" i="23" s="1"/>
  <c r="J5" i="23"/>
  <c r="H12" i="22"/>
  <c r="J11" i="22"/>
  <c r="I11" i="22" s="1"/>
  <c r="J10" i="22"/>
  <c r="I10" i="22" s="1"/>
  <c r="J9" i="22"/>
  <c r="I9" i="22" s="1"/>
  <c r="J8" i="22"/>
  <c r="I8" i="22" s="1"/>
  <c r="J7" i="22"/>
  <c r="I7" i="22" s="1"/>
  <c r="J6" i="22"/>
  <c r="I6" i="22" s="1"/>
  <c r="J5" i="22"/>
  <c r="H12" i="21"/>
  <c r="J11" i="21"/>
  <c r="I11" i="21" s="1"/>
  <c r="J10" i="21"/>
  <c r="I10" i="21" s="1"/>
  <c r="J9" i="21"/>
  <c r="I9" i="21" s="1"/>
  <c r="J8" i="21"/>
  <c r="I8" i="21" s="1"/>
  <c r="J7" i="21"/>
  <c r="I7" i="21" s="1"/>
  <c r="J6" i="21"/>
  <c r="I6" i="21" s="1"/>
  <c r="J5" i="21"/>
  <c r="I5" i="21" s="1"/>
  <c r="J8" i="8"/>
  <c r="I8" i="8" s="1"/>
  <c r="J8" i="1"/>
  <c r="I8" i="1" s="1"/>
  <c r="J11" i="24" l="1"/>
  <c r="J10" i="23"/>
  <c r="J12" i="22"/>
  <c r="J12" i="21"/>
  <c r="I5" i="24"/>
  <c r="I11" i="24" s="1"/>
  <c r="I5" i="23"/>
  <c r="I10" i="23" s="1"/>
  <c r="I5" i="22"/>
  <c r="I12" i="22" s="1"/>
  <c r="I12" i="21"/>
  <c r="J6" i="7"/>
  <c r="I6" i="7" s="1"/>
  <c r="J7" i="7"/>
  <c r="I7" i="7" s="1"/>
  <c r="J8" i="7"/>
  <c r="I8" i="7" s="1"/>
  <c r="J9" i="7"/>
  <c r="I9" i="7" s="1"/>
  <c r="J8" i="4"/>
  <c r="I8" i="4" s="1"/>
  <c r="J9" i="4"/>
  <c r="I9" i="4" s="1"/>
  <c r="J14" i="9" l="1"/>
  <c r="I14" i="9" s="1"/>
  <c r="J14" i="8"/>
  <c r="I14" i="8" s="1"/>
  <c r="J12" i="1"/>
  <c r="I12" i="1" s="1"/>
  <c r="J15" i="1"/>
  <c r="I15" i="1" s="1"/>
  <c r="H8" i="10" l="1"/>
  <c r="J7" i="10"/>
  <c r="I7" i="10" s="1"/>
  <c r="J6" i="10"/>
  <c r="I6" i="10" s="1"/>
  <c r="J5" i="10"/>
  <c r="H15" i="9"/>
  <c r="J13" i="9"/>
  <c r="I13" i="9" s="1"/>
  <c r="J10" i="9"/>
  <c r="I10" i="9" s="1"/>
  <c r="J9" i="9"/>
  <c r="I9" i="9" s="1"/>
  <c r="J8" i="9"/>
  <c r="I8" i="9" s="1"/>
  <c r="J7" i="9"/>
  <c r="I7" i="9" s="1"/>
  <c r="J6" i="9"/>
  <c r="I6" i="9" s="1"/>
  <c r="J5" i="9"/>
  <c r="I5" i="9" s="1"/>
  <c r="H15" i="8"/>
  <c r="J11" i="8"/>
  <c r="I11" i="8" s="1"/>
  <c r="J10" i="8"/>
  <c r="I10" i="8" s="1"/>
  <c r="J9" i="8"/>
  <c r="I9" i="8" s="1"/>
  <c r="J7" i="8"/>
  <c r="I7" i="8" s="1"/>
  <c r="J6" i="8"/>
  <c r="J5" i="8"/>
  <c r="I5" i="8" s="1"/>
  <c r="J6" i="1"/>
  <c r="I6" i="1" s="1"/>
  <c r="J7" i="1"/>
  <c r="I7" i="1" s="1"/>
  <c r="J9" i="1"/>
  <c r="I9" i="1" s="1"/>
  <c r="J10" i="1"/>
  <c r="I10" i="1" s="1"/>
  <c r="J11" i="1"/>
  <c r="I11" i="1" s="1"/>
  <c r="J6" i="4"/>
  <c r="I6" i="4" s="1"/>
  <c r="J7" i="4"/>
  <c r="I7" i="4" s="1"/>
  <c r="J10" i="4"/>
  <c r="I10" i="4" s="1"/>
  <c r="J11" i="4"/>
  <c r="I11" i="4" s="1"/>
  <c r="H11" i="7"/>
  <c r="J10" i="7"/>
  <c r="I10" i="7" s="1"/>
  <c r="J5" i="7"/>
  <c r="I5" i="7" s="1"/>
  <c r="J11" i="7" l="1"/>
  <c r="I11" i="7"/>
  <c r="J15" i="8"/>
  <c r="J8" i="10"/>
  <c r="I15" i="9"/>
  <c r="J15" i="9"/>
  <c r="I6" i="8"/>
  <c r="I15" i="8" s="1"/>
  <c r="I5" i="10"/>
  <c r="I8" i="10" s="1"/>
  <c r="J16" i="1" l="1"/>
  <c r="J5" i="1"/>
  <c r="J5" i="4"/>
  <c r="I5" i="4" l="1"/>
  <c r="I16" i="1"/>
  <c r="I5" i="1"/>
  <c r="J12" i="4" l="1"/>
  <c r="I12" i="4"/>
  <c r="H12" i="4"/>
  <c r="I17" i="1" l="1"/>
  <c r="J17" i="1"/>
  <c r="H17" i="1"/>
</calcChain>
</file>

<file path=xl/sharedStrings.xml><?xml version="1.0" encoding="utf-8"?>
<sst xmlns="http://schemas.openxmlformats.org/spreadsheetml/2006/main" count="290" uniqueCount="90">
  <si>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</si>
  <si>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</si>
  <si>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</si>
  <si>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</si>
  <si>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</si>
  <si>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</si>
  <si>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</si>
  <si>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</si>
  <si>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</si>
  <si>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</si>
  <si>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</si>
  <si>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CENOVÁ NABÍDKA - Doprava ŽP - září - Část 1 – Karlovarsko 1/3</t>
  </si>
  <si>
    <t>CENOVÁ NABÍDKA - Doprava ŽP - září - Část 2 – Karlovarsko 2/3</t>
  </si>
  <si>
    <t>CENOVÁ NABÍDKA - Doprava ŽP - září - Část 3 – Karlovarsko 3/3</t>
  </si>
  <si>
    <t>CENOVÁ NABÍDKA - Doprava ŽP - září - Část 4 – CEVOH-Karlovarsko</t>
  </si>
  <si>
    <t>CENOVÁ NABÍDKA - Doprava ŽP - září - Část 5 – Sokolovsko 1/3</t>
  </si>
  <si>
    <t>CENOVÁ NABÍDKA - Doprava ŽP - září - Část 6 – Sokolovsko 2/3</t>
  </si>
  <si>
    <t>CENOVÁ NABÍDKA - Doprava ŽP - září - Část 7 – Sokolovsko 3/3</t>
  </si>
  <si>
    <t>CENOVÁ NABÍDKA - Doprava ŽP - září - Část 8 – CEVOH-Sokolovsko</t>
  </si>
  <si>
    <t>CENOVÁ NABÍDKA - Doprava ŽP - září - Část 9 – Chebsko 1/2</t>
  </si>
  <si>
    <t>CENOVÁ NABÍDKA - Doprava ŽP - září - Část 10 – Chebsko 2/2</t>
  </si>
  <si>
    <t>Svět záchranářů</t>
  </si>
  <si>
    <t>Základní škola Ostrov, Májová 997 (z boku u tělocvičny křižovatka ul. Severní,Luční)</t>
  </si>
  <si>
    <t>Přírodní zahrada "U nás doma"</t>
  </si>
  <si>
    <t>ZŠ jazyků Karlovy Vary, Libušina 31, Karlovy Vary</t>
  </si>
  <si>
    <t>Ekocentrum Bečovská botanická zahrada</t>
  </si>
  <si>
    <t>Mateřská škola Jakubov, Jakubov 93, 363 01 Ostrov</t>
  </si>
  <si>
    <t>ZŠ a MŠ Ostrov, Myslbekova 996, p.o.</t>
  </si>
  <si>
    <t>Mateřská škola Merklín 86, 362 34</t>
  </si>
  <si>
    <t>ZŠ J. A. Komenského, Karlovy Vary, zastávka MHD linka 6 - Blahoslavova</t>
  </si>
  <si>
    <t>ZŠ  a MŠ Kyselka</t>
  </si>
  <si>
    <t>Základní škola, Ostrov Krušnohorská 304</t>
  </si>
  <si>
    <t>Základní škola a mateřská škola Kyselka, okr. K. Vary, Radošov 75, Kyselka 362 72</t>
  </si>
  <si>
    <t>Základní škola Nová Role, Školní 232, Nová Role 362 25</t>
  </si>
  <si>
    <t>Lázeňské lesy a parky Karlovy Vary</t>
  </si>
  <si>
    <t>ZŠ Ostrov, Májová 997, Májová 977, Ostrov</t>
  </si>
  <si>
    <t>ZŠ a MŠ při zdravotnických zařízeních k. Vary, Lázeňská léčebna Mánes, Křižíkova 13, K. Vary</t>
  </si>
  <si>
    <t>Školní statek a krajské středisko ekologické výchovy Cheb</t>
  </si>
  <si>
    <t>Farma Kozodoj</t>
  </si>
  <si>
    <t>Mateřská škola Ostrov, Masarykova 1195, p.o.</t>
  </si>
  <si>
    <t>Vojenské lesy a statky - Bukovina</t>
  </si>
  <si>
    <t>ZŠ a SŠ Karlovy Vary, zastávka MHD Svahová</t>
  </si>
  <si>
    <t>Základní škola a mateřská škola Kyselka, Radošov 75, Kyselka 362 72, okr. K. Vary</t>
  </si>
  <si>
    <t>ZŠ a MŠ při zdravotnických zařízeních k. Vary, Křižíkova 13, K. Vary</t>
  </si>
  <si>
    <t>Základní škola a Mateřská škola Ostrov, Myslbekova 1189, Ostrov 363 01</t>
  </si>
  <si>
    <t>ZŠ jazyků, Libušina 31, Karlovy Vary</t>
  </si>
  <si>
    <t>Vojenské lesy a statky - Andělská hora, Štichlův mlýn</t>
  </si>
  <si>
    <t>MŠ Mozartova, Mozartova 4, Karlovy Vary</t>
  </si>
  <si>
    <t>Základní škola a mateřská škola Toužim, p.o., plzeňská, autobusové nádraží</t>
  </si>
  <si>
    <t>Základní škola Kolová, okres Karlovy Vary, Kolová 97, 360 01 Karlovy Vary</t>
  </si>
  <si>
    <t>ZŠ a MŠ Ostrov, Myslbekova 996, p.o., Myslbekova 1189, Ostrov 363 01</t>
  </si>
  <si>
    <t>ZŠ Toužim, Plzeňská 395, 364 01 Toužim</t>
  </si>
  <si>
    <t>CEVOH Černošín</t>
  </si>
  <si>
    <t>Základní škola Ostrov, Masarykova 1289 p.o.</t>
  </si>
  <si>
    <t>Základní škola a mateřská škola Kyselka, Radošov 75, 362 72 Kyselka</t>
  </si>
  <si>
    <t>Základní škola Merklín, okres Karlovy Vary, Před ZŠ Merklín</t>
  </si>
  <si>
    <t>Základní škola a mateřská škola Svatava, MŠ Podlesí 70, Svatava</t>
  </si>
  <si>
    <t>ZŠ Nádražní Horní Slavkov, Nádražní 683</t>
  </si>
  <si>
    <t>Škola Můj projekt Mánesova, gymnázium, základní škola a mateřská škola s.r.o., Mánesova 1672, 356 01 Sokolov</t>
  </si>
  <si>
    <t>Základní škola a mateřská škola Rovná, okres Sokolov, Rovná 38, 356 01</t>
  </si>
  <si>
    <t>ZŠ Horní Slavkov, Školní 786, p.o., Autobusové nádraží Horní Slavkov</t>
  </si>
  <si>
    <t>Mateřská škola Dolní Rychnov, okres Sokolov, Šafaříkova 17, Dolní Rychnov</t>
  </si>
  <si>
    <t>ZŠ  a MŠ Libavské Údolí, autobusová zastávka Libavské Údolí</t>
  </si>
  <si>
    <t>Vojenské lesy a statky - Kyselka</t>
  </si>
  <si>
    <t>Základní škola Horní Slavkov, Nádražní 683, Horní Slavkov</t>
  </si>
  <si>
    <t>ZŠ a MŠ Libavské Údolí, autobusová zastávka Libavské Údolí</t>
  </si>
  <si>
    <t>Základní škola Kraslice, Opletalova 1121, Zastávka sever, Kraslice</t>
  </si>
  <si>
    <t>Mateřská škola Chodov, okr. Sokolov, MŠ Školní 737, Chodov, Branka u Plzeňky</t>
  </si>
  <si>
    <t>Mateřská škola Sokolov, Vrchlického 80, Sokolov, u kláštera - zastávka autobusu</t>
  </si>
  <si>
    <t>Mateřská škola Lomnice, okres Sokolov, Kraslická 36, Lomnice</t>
  </si>
  <si>
    <t>Mateřská škola Březová, Komenského 11, okres Sokolov</t>
  </si>
  <si>
    <t>Mateřská škola Kynšperk, MŠ Zahradní 385/3, 357 51 Kynšperk n/O</t>
  </si>
  <si>
    <t>ZŠ a MŠ Jindřichovice, p.o., Jindřichovice 232</t>
  </si>
  <si>
    <t>Základní škola Křižíkova 1916, 356 01 Sokolov</t>
  </si>
  <si>
    <t>Mateřská škola, Horní Slavkov, Dlouhá 620/1</t>
  </si>
  <si>
    <t>ZŠ Kynšperk nad Ohří, Komenského 540, Parkoviště u školy</t>
  </si>
  <si>
    <t>Základní škola Chodov, školní 697, Chodov 357 35</t>
  </si>
  <si>
    <t>Škola Můj projekt Mánsova - gymnázium, základní škola a mateřská škola s.r.o., Mánesova 1672, 356 01 Sokolov</t>
  </si>
  <si>
    <t>ZŠ Hranice, okres Cheb, zastávka pod školou Hranice</t>
  </si>
  <si>
    <t>6.ZŠ Cheb, Obětí nacismu 16</t>
  </si>
  <si>
    <t>ZŠ Úšovice, Školní nám. 472, Mariánské Lázně</t>
  </si>
  <si>
    <t>6.ZŠ Cheb, Obetí nacismu 16</t>
  </si>
  <si>
    <t>Základní škola Aš, Hlávkova 1472/26, 352 01 okres Cheb</t>
  </si>
  <si>
    <t>Mateřská škola Trstěnice, Trstěnice 104, okres Cheb</t>
  </si>
  <si>
    <t>ZŠ a MŠ Hazlov, Hazlov 119</t>
  </si>
  <si>
    <t>5.ZŠ Cheb Matěje Kopeckého 1 - před základní školou</t>
  </si>
  <si>
    <t>Základní škola v Teplé p.o., Školní 258, 364 61 Teplá</t>
  </si>
  <si>
    <t>ZŠ v Teplé, p.o., Školní 258, 364 61 Teplá</t>
  </si>
  <si>
    <t>Základní škola a mateřská škola Nový Kostel, Nový Kostel 3, 351 34 Skalná</t>
  </si>
  <si>
    <t>CENOVÁ NABÍDKA - Doprava ŽP - září - Část 11 – Minibusy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</si>
</sst>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h:mm;@"/>
  </numFmts>
  <fonts count="11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 applyProtection="1">
      <alignment vertical="center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164" fontId="2" fillId="2" borderId="14" xfId="0" applyNumberFormat="1" applyFont="1" applyFill="1" applyBorder="1" applyAlignment="1" applyProtection="1">
      <alignment horizontal="center" vertical="center" wrapText="1"/>
    </xf>
    <xf numFmtId="164" fontId="2" fillId="2" borderId="3" xfId="0" applyNumberFormat="1" applyFont="1" applyFill="1" applyBorder="1" applyAlignment="1" applyProtection="1">
      <alignment horizontal="center" vertical="center" wrapText="1"/>
    </xf>
    <xf numFmtId="164" fontId="2" fillId="2" borderId="15" xfId="0" applyNumberFormat="1" applyFont="1" applyFill="1" applyBorder="1" applyAlignment="1" applyProtection="1">
      <alignment horizontal="center" vertical="center" wrapText="1"/>
    </xf>
    <xf numFmtId="164" fontId="2" fillId="4" borderId="19" xfId="0" applyNumberFormat="1" applyFont="1" applyFill="1" applyBorder="1" applyAlignment="1" applyProtection="1">
      <alignment vertical="center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 wrapText="1"/>
    </xf>
    <xf numFmtId="164" fontId="2" fillId="2" borderId="18" xfId="0" applyNumberFormat="1" applyFont="1" applyFill="1" applyBorder="1" applyAlignment="1" applyProtection="1">
      <alignment horizontal="center" vertical="center" wrapText="1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165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4" fontId="8" fillId="6" borderId="6" xfId="0" applyNumberFormat="1" applyFont="1" applyFill="1" applyBorder="1" applyAlignment="1">
      <alignment horizontal="center" vertical="center" wrapText="1"/>
    </xf>
    <xf numFmtId="165" fontId="8" fillId="6" borderId="3" xfId="0" applyNumberFormat="1" applyFont="1" applyFill="1" applyBorder="1" applyAlignment="1">
      <alignment horizontal="center" vertical="center" wrapText="1"/>
    </xf>
    <xf numFmtId="0" fontId="8" fillId="6" borderId="3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14" fontId="8" fillId="6" borderId="7" xfId="0" applyNumberFormat="1" applyFont="1" applyFill="1" applyBorder="1" applyAlignment="1">
      <alignment horizontal="center" vertical="center" wrapText="1"/>
    </xf>
    <xf numFmtId="14" fontId="8" fillId="6" borderId="8" xfId="0" applyNumberFormat="1" applyFont="1" applyFill="1" applyBorder="1" applyAlignment="1">
      <alignment horizontal="center" vertical="center" wrapText="1"/>
    </xf>
    <xf numFmtId="165" fontId="8" fillId="6" borderId="9" xfId="0" applyNumberFormat="1" applyFont="1" applyFill="1" applyBorder="1" applyAlignment="1">
      <alignment horizontal="center" vertical="center" wrapText="1"/>
    </xf>
    <xf numFmtId="0" fontId="8" fillId="6" borderId="9" xfId="0" applyNumberFormat="1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14" fontId="8" fillId="6" borderId="23" xfId="0" applyNumberFormat="1" applyFont="1" applyFill="1" applyBorder="1" applyAlignment="1">
      <alignment horizontal="center" vertical="center" wrapText="1"/>
    </xf>
    <xf numFmtId="165" fontId="8" fillId="6" borderId="24" xfId="0" applyNumberFormat="1" applyFont="1" applyFill="1" applyBorder="1" applyAlignment="1">
      <alignment horizontal="center" vertical="center" wrapText="1"/>
    </xf>
    <xf numFmtId="0" fontId="8" fillId="6" borderId="24" xfId="0" applyNumberFormat="1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8" fillId="2" borderId="6" xfId="0" applyNumberFormat="1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4" fontId="8" fillId="2" borderId="7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4" fontId="8" fillId="2" borderId="8" xfId="0" applyNumberFormat="1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165" fontId="8" fillId="7" borderId="1" xfId="0" applyNumberFormat="1" applyFont="1" applyFill="1" applyBorder="1" applyAlignment="1">
      <alignment horizontal="center" vertical="center" wrapText="1"/>
    </xf>
    <xf numFmtId="0" fontId="8" fillId="7" borderId="1" xfId="0" applyNumberFormat="1" applyFont="1" applyFill="1" applyBorder="1" applyAlignment="1">
      <alignment horizontal="center" vertical="center" wrapText="1"/>
    </xf>
    <xf numFmtId="14" fontId="8" fillId="7" borderId="6" xfId="0" applyNumberFormat="1" applyFont="1" applyFill="1" applyBorder="1" applyAlignment="1">
      <alignment horizontal="center" vertical="center" wrapText="1"/>
    </xf>
    <xf numFmtId="165" fontId="8" fillId="7" borderId="3" xfId="0" applyNumberFormat="1" applyFont="1" applyFill="1" applyBorder="1" applyAlignment="1">
      <alignment horizontal="center" vertical="center" wrapText="1"/>
    </xf>
    <xf numFmtId="0" fontId="8" fillId="7" borderId="3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14" fontId="8" fillId="7" borderId="7" xfId="0" applyNumberFormat="1" applyFont="1" applyFill="1" applyBorder="1" applyAlignment="1">
      <alignment horizontal="center" vertical="center" wrapText="1"/>
    </xf>
    <xf numFmtId="14" fontId="8" fillId="7" borderId="8" xfId="0" applyNumberFormat="1" applyFont="1" applyFill="1" applyBorder="1" applyAlignment="1">
      <alignment horizontal="center" vertical="center" wrapText="1"/>
    </xf>
    <xf numFmtId="165" fontId="8" fillId="7" borderId="9" xfId="0" applyNumberFormat="1" applyFont="1" applyFill="1" applyBorder="1" applyAlignment="1">
      <alignment horizontal="center" vertical="center" wrapText="1"/>
    </xf>
    <xf numFmtId="0" fontId="8" fillId="7" borderId="9" xfId="0" applyNumberFormat="1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165" fontId="8" fillId="7" borderId="24" xfId="0" applyNumberFormat="1" applyFont="1" applyFill="1" applyBorder="1" applyAlignment="1">
      <alignment horizontal="center" vertical="center" wrapText="1"/>
    </xf>
    <xf numFmtId="0" fontId="8" fillId="7" borderId="24" xfId="0" applyNumberFormat="1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 applyProtection="1">
      <alignment horizontal="center" vertical="center" wrapText="1"/>
    </xf>
    <xf numFmtId="164" fontId="2" fillId="2" borderId="16" xfId="0" applyNumberFormat="1" applyFont="1" applyFill="1" applyBorder="1" applyAlignment="1" applyProtection="1">
      <alignment horizontal="center" vertical="center" wrapText="1"/>
    </xf>
    <xf numFmtId="14" fontId="8" fillId="8" borderId="7" xfId="0" applyNumberFormat="1" applyFont="1" applyFill="1" applyBorder="1" applyAlignment="1">
      <alignment horizontal="center" vertical="center" wrapText="1"/>
    </xf>
    <xf numFmtId="165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  <xf numFmtId="164" fontId="2" fillId="5" borderId="21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17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22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21" xfId="0" applyNumberFormat="1" applyFont="1" applyFill="1" applyBorder="1" applyAlignment="1" applyProtection="1">
      <alignment vertical="center" wrapText="1"/>
      <protection locked="0"/>
    </xf>
    <xf numFmtId="164" fontId="2" fillId="5" borderId="17" xfId="0" applyNumberFormat="1" applyFont="1" applyFill="1" applyBorder="1" applyAlignment="1" applyProtection="1">
      <alignment vertical="center" wrapText="1"/>
      <protection locked="0"/>
    </xf>
    <xf numFmtId="164" fontId="2" fillId="5" borderId="22" xfId="0" applyNumberFormat="1" applyFont="1" applyFill="1" applyBorder="1" applyAlignment="1" applyProtection="1">
      <alignment vertical="center" wrapText="1"/>
      <protection locked="0"/>
    </xf>
    <xf numFmtId="164" fontId="2" fillId="5" borderId="25" xfId="0" applyNumberFormat="1" applyFont="1" applyFill="1" applyBorder="1" applyAlignment="1" applyProtection="1">
      <alignment vertical="center" wrapText="1"/>
      <protection locked="0"/>
    </xf>
    <xf numFmtId="164" fontId="2" fillId="5" borderId="6" xfId="0" applyNumberFormat="1" applyFont="1" applyFill="1" applyBorder="1" applyAlignment="1" applyProtection="1">
      <alignment vertical="center" wrapText="1"/>
      <protection locked="0"/>
    </xf>
    <xf numFmtId="164" fontId="2" fillId="5" borderId="7" xfId="0" applyNumberFormat="1" applyFont="1" applyFill="1" applyBorder="1" applyAlignment="1" applyProtection="1">
      <alignment vertical="center" wrapText="1"/>
      <protection locked="0"/>
    </xf>
    <xf numFmtId="164" fontId="2" fillId="5" borderId="8" xfId="0" applyNumberFormat="1" applyFont="1" applyFill="1" applyBorder="1" applyAlignment="1" applyProtection="1">
      <alignment vertical="center" wrapText="1"/>
      <protection locked="0"/>
    </xf>
    <xf numFmtId="164" fontId="10" fillId="5" borderId="7" xfId="0" applyNumberFormat="1" applyFont="1" applyFill="1" applyBorder="1" applyAlignment="1" applyProtection="1">
      <alignment vertical="center" wrapText="1"/>
      <protection locked="0"/>
    </xf>
    <xf numFmtId="164" fontId="2" fillId="5" borderId="23" xfId="0" applyNumberFormat="1" applyFont="1" applyFill="1" applyBorder="1" applyAlignment="1" applyProtection="1">
      <alignment vertical="center" wrapText="1"/>
      <protection locked="0"/>
    </xf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B1:J22"/>
  <sheetViews>
    <sheetView tabSelected="1"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4.332031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11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4" x14ac:dyDescent="0.3">
      <c r="B5" s="21">
        <v>45902</v>
      </c>
      <c r="C5" s="22">
        <v>0.35416666666666669</v>
      </c>
      <c r="D5" s="22">
        <v>0.52083333333333337</v>
      </c>
      <c r="E5" s="23">
        <v>50</v>
      </c>
      <c r="F5" s="24" t="s">
        <v>21</v>
      </c>
      <c r="G5" s="30" t="s">
        <v>22</v>
      </c>
      <c r="H5" s="91"/>
      <c r="I5" s="11">
        <f>J5-H5</f>
        <v>0</v>
      </c>
      <c r="J5" s="12">
        <f>H5*1.12</f>
        <v>0</v>
      </c>
    </row>
    <row r="6" spans="2:10" ht="36" x14ac:dyDescent="0.3">
      <c r="B6" s="25">
        <v>45905</v>
      </c>
      <c r="C6" s="18">
        <v>0.32291666666666669</v>
      </c>
      <c r="D6" s="18">
        <v>0.48958333333333331</v>
      </c>
      <c r="E6" s="19">
        <v>30</v>
      </c>
      <c r="F6" s="20" t="s">
        <v>25</v>
      </c>
      <c r="G6" s="31" t="s">
        <v>26</v>
      </c>
      <c r="H6" s="92"/>
      <c r="I6" s="9">
        <f t="shared" ref="I6:I10" si="0">J6-H6</f>
        <v>0</v>
      </c>
      <c r="J6" s="10">
        <f t="shared" ref="J6:J10" si="1">H6*1.12</f>
        <v>0</v>
      </c>
    </row>
    <row r="7" spans="2:10" ht="36" x14ac:dyDescent="0.3">
      <c r="B7" s="25">
        <v>45910</v>
      </c>
      <c r="C7" s="18">
        <v>0.33333333333333331</v>
      </c>
      <c r="D7" s="18">
        <v>0.54166666666666663</v>
      </c>
      <c r="E7" s="19">
        <v>28</v>
      </c>
      <c r="F7" s="20" t="s">
        <v>23</v>
      </c>
      <c r="G7" s="31" t="s">
        <v>29</v>
      </c>
      <c r="H7" s="92"/>
      <c r="I7" s="9">
        <f t="shared" si="0"/>
        <v>0</v>
      </c>
      <c r="J7" s="10">
        <f t="shared" si="1"/>
        <v>0</v>
      </c>
    </row>
    <row r="8" spans="2:10" ht="36" x14ac:dyDescent="0.3">
      <c r="B8" s="25">
        <v>45910</v>
      </c>
      <c r="C8" s="18">
        <v>0.35416666666666669</v>
      </c>
      <c r="D8" s="18">
        <v>0.52083333333333337</v>
      </c>
      <c r="E8" s="19">
        <v>20</v>
      </c>
      <c r="F8" s="20" t="s">
        <v>21</v>
      </c>
      <c r="G8" s="31" t="s">
        <v>33</v>
      </c>
      <c r="H8" s="92"/>
      <c r="I8" s="9">
        <f t="shared" si="0"/>
        <v>0</v>
      </c>
      <c r="J8" s="10">
        <f t="shared" si="1"/>
        <v>0</v>
      </c>
    </row>
    <row r="9" spans="2:10" ht="54" x14ac:dyDescent="0.3">
      <c r="B9" s="25">
        <v>45911</v>
      </c>
      <c r="C9" s="18">
        <v>0.33333333333333331</v>
      </c>
      <c r="D9" s="18">
        <v>0.5</v>
      </c>
      <c r="E9" s="19">
        <v>51</v>
      </c>
      <c r="F9" s="20" t="s">
        <v>37</v>
      </c>
      <c r="G9" s="31" t="s">
        <v>32</v>
      </c>
      <c r="H9" s="92"/>
      <c r="I9" s="9">
        <f t="shared" si="0"/>
        <v>0</v>
      </c>
      <c r="J9" s="10">
        <f t="shared" si="1"/>
        <v>0</v>
      </c>
    </row>
    <row r="10" spans="2:10" ht="54" x14ac:dyDescent="0.3">
      <c r="B10" s="25">
        <v>45916</v>
      </c>
      <c r="C10" s="18">
        <v>0.33333333333333331</v>
      </c>
      <c r="D10" s="18">
        <v>0.54166666666666663</v>
      </c>
      <c r="E10" s="19">
        <v>45</v>
      </c>
      <c r="F10" s="20" t="s">
        <v>25</v>
      </c>
      <c r="G10" s="31" t="s">
        <v>32</v>
      </c>
      <c r="H10" s="92"/>
      <c r="I10" s="9">
        <f t="shared" si="0"/>
        <v>0</v>
      </c>
      <c r="J10" s="10">
        <f t="shared" si="1"/>
        <v>0</v>
      </c>
    </row>
    <row r="11" spans="2:10" ht="36" x14ac:dyDescent="0.3">
      <c r="B11" s="25">
        <v>45917</v>
      </c>
      <c r="C11" s="18">
        <v>0.35416666666666669</v>
      </c>
      <c r="D11" s="18">
        <v>0.52083333333333337</v>
      </c>
      <c r="E11" s="19">
        <v>51</v>
      </c>
      <c r="F11" s="20" t="s">
        <v>21</v>
      </c>
      <c r="G11" s="31" t="s">
        <v>27</v>
      </c>
      <c r="H11" s="92"/>
      <c r="I11" s="9">
        <f t="shared" ref="I11:I16" si="2">J11-H11</f>
        <v>0</v>
      </c>
      <c r="J11" s="10">
        <f t="shared" ref="J11:J16" si="3">H11*1.12</f>
        <v>0</v>
      </c>
    </row>
    <row r="12" spans="2:10" ht="36" x14ac:dyDescent="0.3">
      <c r="B12" s="25">
        <v>45918</v>
      </c>
      <c r="C12" s="18">
        <v>0.35416666666666669</v>
      </c>
      <c r="D12" s="18">
        <v>0.52083333333333337</v>
      </c>
      <c r="E12" s="19">
        <v>21</v>
      </c>
      <c r="F12" s="20" t="s">
        <v>21</v>
      </c>
      <c r="G12" s="31" t="s">
        <v>33</v>
      </c>
      <c r="H12" s="92"/>
      <c r="I12" s="9">
        <f t="shared" si="2"/>
        <v>0</v>
      </c>
      <c r="J12" s="10">
        <f t="shared" si="3"/>
        <v>0</v>
      </c>
    </row>
    <row r="13" spans="2:10" ht="36" x14ac:dyDescent="0.3">
      <c r="B13" s="25">
        <v>45923</v>
      </c>
      <c r="C13" s="18">
        <v>0.33333333333333331</v>
      </c>
      <c r="D13" s="18">
        <v>0.52083333333333337</v>
      </c>
      <c r="E13" s="19">
        <v>53</v>
      </c>
      <c r="F13" s="20" t="s">
        <v>25</v>
      </c>
      <c r="G13" s="31" t="s">
        <v>45</v>
      </c>
      <c r="H13" s="92"/>
      <c r="I13" s="9">
        <f t="shared" si="2"/>
        <v>0</v>
      </c>
      <c r="J13" s="10">
        <f t="shared" si="3"/>
        <v>0</v>
      </c>
    </row>
    <row r="14" spans="2:10" ht="54" x14ac:dyDescent="0.3">
      <c r="B14" s="25">
        <v>45924</v>
      </c>
      <c r="C14" s="18">
        <v>0.33333333333333331</v>
      </c>
      <c r="D14" s="18">
        <v>0.5625</v>
      </c>
      <c r="E14" s="19">
        <v>45</v>
      </c>
      <c r="F14" s="20" t="s">
        <v>37</v>
      </c>
      <c r="G14" s="31" t="s">
        <v>48</v>
      </c>
      <c r="H14" s="92"/>
      <c r="I14" s="9">
        <f t="shared" si="2"/>
        <v>0</v>
      </c>
      <c r="J14" s="10">
        <f t="shared" si="3"/>
        <v>0</v>
      </c>
    </row>
    <row r="15" spans="2:10" ht="39" customHeight="1" x14ac:dyDescent="0.3">
      <c r="B15" s="25">
        <v>45929</v>
      </c>
      <c r="C15" s="18">
        <v>0.33333333333333331</v>
      </c>
      <c r="D15" s="18">
        <v>0.5</v>
      </c>
      <c r="E15" s="19">
        <v>42</v>
      </c>
      <c r="F15" s="20" t="s">
        <v>25</v>
      </c>
      <c r="G15" s="31" t="s">
        <v>51</v>
      </c>
      <c r="H15" s="92"/>
      <c r="I15" s="9">
        <f t="shared" si="2"/>
        <v>0</v>
      </c>
      <c r="J15" s="10">
        <f t="shared" si="3"/>
        <v>0</v>
      </c>
    </row>
    <row r="16" spans="2:10" ht="54.6" thickBot="1" x14ac:dyDescent="0.35">
      <c r="B16" s="26">
        <v>45930</v>
      </c>
      <c r="C16" s="27">
        <v>0.35416666666666669</v>
      </c>
      <c r="D16" s="27">
        <v>0.52083333333333337</v>
      </c>
      <c r="E16" s="28">
        <v>50</v>
      </c>
      <c r="F16" s="29" t="s">
        <v>37</v>
      </c>
      <c r="G16" s="32" t="s">
        <v>41</v>
      </c>
      <c r="H16" s="93"/>
      <c r="I16" s="17">
        <f t="shared" si="2"/>
        <v>0</v>
      </c>
      <c r="J16" s="16">
        <f t="shared" si="3"/>
        <v>0</v>
      </c>
    </row>
    <row r="17" spans="2:10" ht="45.75" customHeight="1" thickBot="1" x14ac:dyDescent="0.35">
      <c r="B17" s="89" t="s">
        <v>7</v>
      </c>
      <c r="C17" s="90"/>
      <c r="D17" s="90"/>
      <c r="E17" s="90"/>
      <c r="F17" s="90"/>
      <c r="G17" s="90"/>
      <c r="H17" s="13">
        <f>SUM(H5:H16)</f>
        <v>0</v>
      </c>
      <c r="I17" s="13">
        <f>SUM(I5:I16)</f>
        <v>0</v>
      </c>
      <c r="J17" s="13">
        <f>SUM(J5:J16)</f>
        <v>0</v>
      </c>
    </row>
    <row r="22" spans="2:10" x14ac:dyDescent="0.3">
      <c r="G22"/>
    </row>
  </sheetData>
  <sheetProtection algorithmName="SHA-512" hashValue="OIM6oSM8nyGfKlDzOIDFHvvVGR8vBy9z2GJdqnWvSjTgQJ/phYeWsJ9amb23+5i7u2NjfYjkdZcQE+Tki7iqnA==" saltValue="zYkSHTQq4F/xyQtbg4VWNw==" spinCount="100000" sheet="1" objects="1" scenarios="1"/>
  <mergeCells count="1">
    <mergeCell ref="B17:G17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B39F3-DD83-4BD4-B9F1-AC295A5DE805}">
  <sheetPr>
    <tabColor theme="9" tint="0.59999389629810485"/>
  </sheetPr>
  <dimension ref="B1:J11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20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6" x14ac:dyDescent="0.3">
      <c r="B5" s="66">
        <v>45905</v>
      </c>
      <c r="C5" s="67">
        <v>0.33333333333333331</v>
      </c>
      <c r="D5" s="67">
        <v>0.625</v>
      </c>
      <c r="E5" s="68">
        <v>42</v>
      </c>
      <c r="F5" s="69" t="s">
        <v>25</v>
      </c>
      <c r="G5" s="75" t="s">
        <v>78</v>
      </c>
      <c r="H5" s="98"/>
      <c r="I5" s="11">
        <f t="shared" ref="I5:I10" si="0">J5-H5</f>
        <v>0</v>
      </c>
      <c r="J5" s="12">
        <f t="shared" ref="J5:J10" si="1">H5*1.12</f>
        <v>0</v>
      </c>
    </row>
    <row r="6" spans="2:10" ht="36" x14ac:dyDescent="0.3">
      <c r="B6" s="70">
        <v>45910</v>
      </c>
      <c r="C6" s="64">
        <v>0.33333333333333331</v>
      </c>
      <c r="D6" s="64">
        <v>0.54166666666666663</v>
      </c>
      <c r="E6" s="65">
        <v>48</v>
      </c>
      <c r="F6" s="63" t="s">
        <v>34</v>
      </c>
      <c r="G6" s="76" t="s">
        <v>80</v>
      </c>
      <c r="H6" s="99"/>
      <c r="I6" s="14">
        <f t="shared" si="0"/>
        <v>0</v>
      </c>
      <c r="J6" s="81">
        <f t="shared" si="1"/>
        <v>0</v>
      </c>
    </row>
    <row r="7" spans="2:10" ht="36" x14ac:dyDescent="0.3">
      <c r="B7" s="70">
        <v>45915</v>
      </c>
      <c r="C7" s="64">
        <v>0.33333333333333331</v>
      </c>
      <c r="D7" s="64">
        <v>0.54166666666666663</v>
      </c>
      <c r="E7" s="65">
        <v>50</v>
      </c>
      <c r="F7" s="63" t="s">
        <v>25</v>
      </c>
      <c r="G7" s="76" t="s">
        <v>82</v>
      </c>
      <c r="H7" s="99"/>
      <c r="I7" s="14">
        <f t="shared" si="0"/>
        <v>0</v>
      </c>
      <c r="J7" s="81">
        <f t="shared" si="1"/>
        <v>0</v>
      </c>
    </row>
    <row r="8" spans="2:10" ht="36" x14ac:dyDescent="0.3">
      <c r="B8" s="70">
        <v>45923</v>
      </c>
      <c r="C8" s="64">
        <v>0.34375</v>
      </c>
      <c r="D8" s="64">
        <v>0.48958333333333331</v>
      </c>
      <c r="E8" s="65">
        <v>28</v>
      </c>
      <c r="F8" s="63" t="s">
        <v>23</v>
      </c>
      <c r="G8" s="76" t="s">
        <v>86</v>
      </c>
      <c r="H8" s="99"/>
      <c r="I8" s="14">
        <f t="shared" si="0"/>
        <v>0</v>
      </c>
      <c r="J8" s="81">
        <f t="shared" si="1"/>
        <v>0</v>
      </c>
    </row>
    <row r="9" spans="2:10" ht="54" x14ac:dyDescent="0.3">
      <c r="B9" s="70">
        <v>45923</v>
      </c>
      <c r="C9" s="64">
        <v>0.32291666666666669</v>
      </c>
      <c r="D9" s="64">
        <v>0.5</v>
      </c>
      <c r="E9" s="65">
        <v>50</v>
      </c>
      <c r="F9" s="63" t="s">
        <v>37</v>
      </c>
      <c r="G9" s="76" t="s">
        <v>88</v>
      </c>
      <c r="H9" s="99"/>
      <c r="I9" s="14">
        <f t="shared" si="0"/>
        <v>0</v>
      </c>
      <c r="J9" s="81">
        <f t="shared" si="1"/>
        <v>0</v>
      </c>
    </row>
    <row r="10" spans="2:10" ht="54.6" thickBot="1" x14ac:dyDescent="0.35">
      <c r="B10" s="71">
        <v>45929</v>
      </c>
      <c r="C10" s="72">
        <v>0.34375</v>
      </c>
      <c r="D10" s="72">
        <v>0.5</v>
      </c>
      <c r="E10" s="73">
        <v>42</v>
      </c>
      <c r="F10" s="74" t="s">
        <v>37</v>
      </c>
      <c r="G10" s="77" t="s">
        <v>81</v>
      </c>
      <c r="H10" s="100"/>
      <c r="I10" s="15">
        <f t="shared" si="0"/>
        <v>0</v>
      </c>
      <c r="J10" s="82">
        <f t="shared" si="1"/>
        <v>0</v>
      </c>
    </row>
    <row r="11" spans="2:10" ht="45.75" customHeight="1" thickBot="1" x14ac:dyDescent="0.35">
      <c r="B11" s="89" t="s">
        <v>7</v>
      </c>
      <c r="C11" s="90"/>
      <c r="D11" s="90"/>
      <c r="E11" s="90"/>
      <c r="F11" s="90"/>
      <c r="G11" s="90"/>
      <c r="H11" s="13">
        <f>SUM(H5:H10)</f>
        <v>0</v>
      </c>
      <c r="I11" s="13">
        <f>SUM(I5:I10)</f>
        <v>0</v>
      </c>
      <c r="J11" s="13">
        <f>SUM(J5:J10)</f>
        <v>0</v>
      </c>
    </row>
  </sheetData>
  <sheetProtection algorithmName="SHA-512" hashValue="9VXuRPsRhcilo6KpVeFldUUrSndAOAJbLtrv27RMx5rR/GsC0sib3InyKA/bi5RhZleCahZOtVaj3MBIlQAfSA==" saltValue="GDDe4CazzGK90F67vE5dVg==" spinCount="100000" sheet="1" objects="1" scenarios="1"/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7502B-1B20-4470-9EFB-EB99FA3EF4ED}">
  <sheetPr>
    <tabColor theme="5" tint="0.39997558519241921"/>
  </sheetPr>
  <dimension ref="B1:J11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4.332031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89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6" x14ac:dyDescent="0.3">
      <c r="B5" s="83">
        <v>45916</v>
      </c>
      <c r="C5" s="84">
        <v>0.33333333333333331</v>
      </c>
      <c r="D5" s="84">
        <v>0.51041666666666663</v>
      </c>
      <c r="E5" s="85">
        <v>45</v>
      </c>
      <c r="F5" s="86" t="s">
        <v>38</v>
      </c>
      <c r="G5" s="87" t="s">
        <v>39</v>
      </c>
      <c r="H5" s="98"/>
      <c r="I5" s="11">
        <f t="shared" ref="I5:I10" si="0">J5-H5</f>
        <v>0</v>
      </c>
      <c r="J5" s="12">
        <f t="shared" ref="J5:J10" si="1">H5*1.12</f>
        <v>0</v>
      </c>
    </row>
    <row r="6" spans="2:10" ht="36" x14ac:dyDescent="0.3">
      <c r="B6" s="83">
        <v>45917</v>
      </c>
      <c r="C6" s="84">
        <v>0.33333333333333331</v>
      </c>
      <c r="D6" s="84">
        <v>0.5</v>
      </c>
      <c r="E6" s="85">
        <v>35</v>
      </c>
      <c r="F6" s="86" t="s">
        <v>38</v>
      </c>
      <c r="G6" s="87" t="s">
        <v>62</v>
      </c>
      <c r="H6" s="99"/>
      <c r="I6" s="9">
        <f t="shared" si="0"/>
        <v>0</v>
      </c>
      <c r="J6" s="10">
        <f t="shared" si="1"/>
        <v>0</v>
      </c>
    </row>
    <row r="7" spans="2:10" ht="54" x14ac:dyDescent="0.3">
      <c r="B7" s="83">
        <v>45918</v>
      </c>
      <c r="C7" s="84">
        <v>0.55208333333333337</v>
      </c>
      <c r="D7" s="84">
        <v>0.69791666666666663</v>
      </c>
      <c r="E7" s="85">
        <v>38</v>
      </c>
      <c r="F7" s="86" t="s">
        <v>38</v>
      </c>
      <c r="G7" s="88" t="s">
        <v>43</v>
      </c>
      <c r="H7" s="99"/>
      <c r="I7" s="9">
        <f t="shared" si="0"/>
        <v>0</v>
      </c>
      <c r="J7" s="10">
        <f t="shared" si="1"/>
        <v>0</v>
      </c>
    </row>
    <row r="8" spans="2:10" ht="21" x14ac:dyDescent="0.3">
      <c r="B8" s="83">
        <v>45918</v>
      </c>
      <c r="C8" s="84">
        <v>0.3125</v>
      </c>
      <c r="D8" s="84">
        <v>0.5625</v>
      </c>
      <c r="E8" s="85">
        <v>22</v>
      </c>
      <c r="F8" s="86" t="s">
        <v>38</v>
      </c>
      <c r="G8" s="88" t="s">
        <v>84</v>
      </c>
      <c r="H8" s="99"/>
      <c r="I8" s="9">
        <f t="shared" si="0"/>
        <v>0</v>
      </c>
      <c r="J8" s="10">
        <f t="shared" si="1"/>
        <v>0</v>
      </c>
    </row>
    <row r="9" spans="2:10" ht="36" x14ac:dyDescent="0.3">
      <c r="B9" s="83">
        <v>45923</v>
      </c>
      <c r="C9" s="84">
        <v>0.33333333333333331</v>
      </c>
      <c r="D9" s="84">
        <v>0.5625</v>
      </c>
      <c r="E9" s="85">
        <v>38</v>
      </c>
      <c r="F9" s="86" t="s">
        <v>38</v>
      </c>
      <c r="G9" s="88" t="s">
        <v>87</v>
      </c>
      <c r="H9" s="99"/>
      <c r="I9" s="9">
        <f t="shared" si="0"/>
        <v>0</v>
      </c>
      <c r="J9" s="10">
        <f t="shared" si="1"/>
        <v>0</v>
      </c>
    </row>
    <row r="10" spans="2:10" ht="54.6" thickBot="1" x14ac:dyDescent="0.35">
      <c r="B10" s="83">
        <v>45924</v>
      </c>
      <c r="C10" s="84">
        <v>0.33333333333333331</v>
      </c>
      <c r="D10" s="84">
        <v>0.5</v>
      </c>
      <c r="E10" s="85">
        <v>39</v>
      </c>
      <c r="F10" s="86" t="s">
        <v>38</v>
      </c>
      <c r="G10" s="88" t="s">
        <v>68</v>
      </c>
      <c r="H10" s="100"/>
      <c r="I10" s="17">
        <f t="shared" si="0"/>
        <v>0</v>
      </c>
      <c r="J10" s="16">
        <f t="shared" si="1"/>
        <v>0</v>
      </c>
    </row>
    <row r="11" spans="2:10" ht="45.75" customHeight="1" thickBot="1" x14ac:dyDescent="0.35">
      <c r="B11" s="89" t="s">
        <v>7</v>
      </c>
      <c r="C11" s="90"/>
      <c r="D11" s="90"/>
      <c r="E11" s="90"/>
      <c r="F11" s="90"/>
      <c r="G11" s="90"/>
      <c r="H11" s="13">
        <f>SUM(H5:H10)</f>
        <v>0</v>
      </c>
      <c r="I11" s="13">
        <f>SUM(I5:I10)</f>
        <v>0</v>
      </c>
      <c r="J11" s="13">
        <f>SUM(J5:J10)</f>
        <v>0</v>
      </c>
    </row>
  </sheetData>
  <sheetProtection algorithmName="SHA-512" hashValue="1MwGq3B1/AI90mAz7aZDgLeFbKFKm4PMRuk7TQTs8D7ymdGNdFywPSuPFre5OdmCwzasNzBcxOyG7mSKhvTKNQ==" saltValue="u+WGHsaFaaChbx73WcCwAg==" spinCount="100000" sheet="1" objects="1" scenarios="1"/>
  <sortState ref="B5:J10">
    <sortCondition ref="B5:B10"/>
  </sortState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5810-753E-4F03-94FA-A3AA12F99109}">
  <sheetPr>
    <tabColor theme="4" tint="0.59999389629810485"/>
  </sheetPr>
  <dimension ref="B1:J15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4.332031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12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6" x14ac:dyDescent="0.3">
      <c r="B5" s="21">
        <v>45903</v>
      </c>
      <c r="C5" s="22">
        <v>0.33333333333333331</v>
      </c>
      <c r="D5" s="22">
        <v>0.5625</v>
      </c>
      <c r="E5" s="23">
        <v>60</v>
      </c>
      <c r="F5" s="24" t="s">
        <v>23</v>
      </c>
      <c r="G5" s="30" t="s">
        <v>24</v>
      </c>
      <c r="H5" s="94"/>
      <c r="I5" s="11">
        <f t="shared" ref="I5:I14" si="0">J5-H5</f>
        <v>0</v>
      </c>
      <c r="J5" s="12">
        <f t="shared" ref="J5:J14" si="1">H5*1.12</f>
        <v>0</v>
      </c>
    </row>
    <row r="6" spans="2:10" ht="36" x14ac:dyDescent="0.3">
      <c r="B6" s="25">
        <v>45905</v>
      </c>
      <c r="C6" s="18">
        <v>0.33333333333333331</v>
      </c>
      <c r="D6" s="18">
        <v>0.5</v>
      </c>
      <c r="E6" s="19">
        <v>62</v>
      </c>
      <c r="F6" s="20" t="s">
        <v>21</v>
      </c>
      <c r="G6" s="31" t="s">
        <v>27</v>
      </c>
      <c r="H6" s="95"/>
      <c r="I6" s="9">
        <f t="shared" si="0"/>
        <v>0</v>
      </c>
      <c r="J6" s="10">
        <f t="shared" si="1"/>
        <v>0</v>
      </c>
    </row>
    <row r="7" spans="2:10" ht="36" x14ac:dyDescent="0.3">
      <c r="B7" s="25">
        <v>45910</v>
      </c>
      <c r="C7" s="18">
        <v>0.33333333333333331</v>
      </c>
      <c r="D7" s="18">
        <v>0.52083333333333337</v>
      </c>
      <c r="E7" s="19">
        <v>43</v>
      </c>
      <c r="F7" s="20" t="s">
        <v>30</v>
      </c>
      <c r="G7" s="31" t="s">
        <v>31</v>
      </c>
      <c r="H7" s="95"/>
      <c r="I7" s="9">
        <f t="shared" si="0"/>
        <v>0</v>
      </c>
      <c r="J7" s="10">
        <f t="shared" si="1"/>
        <v>0</v>
      </c>
    </row>
    <row r="8" spans="2:10" ht="36" x14ac:dyDescent="0.3">
      <c r="B8" s="25">
        <v>45911</v>
      </c>
      <c r="C8" s="18">
        <v>0.33333333333333331</v>
      </c>
      <c r="D8" s="18">
        <v>0.5</v>
      </c>
      <c r="E8" s="19">
        <v>40</v>
      </c>
      <c r="F8" s="20" t="s">
        <v>34</v>
      </c>
      <c r="G8" s="31" t="s">
        <v>35</v>
      </c>
      <c r="H8" s="95"/>
      <c r="I8" s="9">
        <f t="shared" si="0"/>
        <v>0</v>
      </c>
      <c r="J8" s="10">
        <f t="shared" si="1"/>
        <v>0</v>
      </c>
    </row>
    <row r="9" spans="2:10" ht="36" x14ac:dyDescent="0.3">
      <c r="B9" s="25">
        <v>45912</v>
      </c>
      <c r="C9" s="18">
        <v>0.35416666666666669</v>
      </c>
      <c r="D9" s="18">
        <v>0.52083333333333337</v>
      </c>
      <c r="E9" s="19">
        <v>55</v>
      </c>
      <c r="F9" s="20" t="s">
        <v>21</v>
      </c>
      <c r="G9" s="31" t="s">
        <v>27</v>
      </c>
      <c r="H9" s="95"/>
      <c r="I9" s="9">
        <f t="shared" si="0"/>
        <v>0</v>
      </c>
      <c r="J9" s="10">
        <f t="shared" si="1"/>
        <v>0</v>
      </c>
    </row>
    <row r="10" spans="2:10" ht="36" x14ac:dyDescent="0.3">
      <c r="B10" s="25">
        <v>45917</v>
      </c>
      <c r="C10" s="18">
        <v>0.33333333333333331</v>
      </c>
      <c r="D10" s="18">
        <v>0.5625</v>
      </c>
      <c r="E10" s="19">
        <v>41</v>
      </c>
      <c r="F10" s="20" t="s">
        <v>40</v>
      </c>
      <c r="G10" s="31" t="s">
        <v>41</v>
      </c>
      <c r="H10" s="95"/>
      <c r="I10" s="9">
        <f t="shared" si="0"/>
        <v>0</v>
      </c>
      <c r="J10" s="10">
        <f t="shared" si="1"/>
        <v>0</v>
      </c>
    </row>
    <row r="11" spans="2:10" ht="54" x14ac:dyDescent="0.3">
      <c r="B11" s="25">
        <v>45919</v>
      </c>
      <c r="C11" s="18">
        <v>0.35416666666666669</v>
      </c>
      <c r="D11" s="18">
        <v>0.54166666666666663</v>
      </c>
      <c r="E11" s="19">
        <v>79</v>
      </c>
      <c r="F11" s="20" t="s">
        <v>25</v>
      </c>
      <c r="G11" s="31" t="s">
        <v>44</v>
      </c>
      <c r="H11" s="95"/>
      <c r="I11" s="9">
        <f t="shared" si="0"/>
        <v>0</v>
      </c>
      <c r="J11" s="10">
        <f t="shared" si="1"/>
        <v>0</v>
      </c>
    </row>
    <row r="12" spans="2:10" ht="36" x14ac:dyDescent="0.3">
      <c r="B12" s="25">
        <v>45923</v>
      </c>
      <c r="C12" s="18">
        <v>0.35416666666666669</v>
      </c>
      <c r="D12" s="18">
        <v>0.47916666666666669</v>
      </c>
      <c r="E12" s="19">
        <v>27</v>
      </c>
      <c r="F12" s="20" t="s">
        <v>46</v>
      </c>
      <c r="G12" s="31" t="s">
        <v>47</v>
      </c>
      <c r="H12" s="95"/>
      <c r="I12" s="9">
        <f t="shared" si="0"/>
        <v>0</v>
      </c>
      <c r="J12" s="10">
        <f t="shared" si="1"/>
        <v>0</v>
      </c>
    </row>
    <row r="13" spans="2:10" ht="36" x14ac:dyDescent="0.3">
      <c r="B13" s="25">
        <v>45924</v>
      </c>
      <c r="C13" s="18">
        <v>0.35416666666666669</v>
      </c>
      <c r="D13" s="18">
        <v>0.5</v>
      </c>
      <c r="E13" s="19">
        <v>20</v>
      </c>
      <c r="F13" s="20" t="s">
        <v>21</v>
      </c>
      <c r="G13" s="31" t="s">
        <v>49</v>
      </c>
      <c r="H13" s="95"/>
      <c r="I13" s="9">
        <f t="shared" si="0"/>
        <v>0</v>
      </c>
      <c r="J13" s="10">
        <f t="shared" si="1"/>
        <v>0</v>
      </c>
    </row>
    <row r="14" spans="2:10" ht="54.6" thickBot="1" x14ac:dyDescent="0.35">
      <c r="B14" s="26">
        <v>45930</v>
      </c>
      <c r="C14" s="27">
        <v>0.33333333333333331</v>
      </c>
      <c r="D14" s="27">
        <v>0.5625</v>
      </c>
      <c r="E14" s="28">
        <v>45</v>
      </c>
      <c r="F14" s="29" t="s">
        <v>37</v>
      </c>
      <c r="G14" s="32" t="s">
        <v>48</v>
      </c>
      <c r="H14" s="96"/>
      <c r="I14" s="17">
        <f t="shared" si="0"/>
        <v>0</v>
      </c>
      <c r="J14" s="16">
        <f t="shared" si="1"/>
        <v>0</v>
      </c>
    </row>
    <row r="15" spans="2:10" ht="45.75" customHeight="1" thickBot="1" x14ac:dyDescent="0.35">
      <c r="B15" s="89" t="s">
        <v>7</v>
      </c>
      <c r="C15" s="90"/>
      <c r="D15" s="90"/>
      <c r="E15" s="90"/>
      <c r="F15" s="90"/>
      <c r="G15" s="90"/>
      <c r="H15" s="13">
        <f>SUM(H5:H14)</f>
        <v>0</v>
      </c>
      <c r="I15" s="13">
        <f>SUM(I5:I14)</f>
        <v>0</v>
      </c>
      <c r="J15" s="13">
        <f>SUM(J5:J14)</f>
        <v>0</v>
      </c>
    </row>
  </sheetData>
  <sheetProtection algorithmName="SHA-512" hashValue="/WnyASi7NLag6JKMAjFnKdpytCvBu/b4yjfcJbxHWuawtQin6esogr6keo1KCBGnl1+9i5dlMdEwHsj5mriDVQ==" saltValue="7GMzyxcOOJUjJYjYrELotQ==" spinCount="100000" sheet="1" objects="1" scenarios="1"/>
  <mergeCells count="1">
    <mergeCell ref="B15:G1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45C44-0762-4EF3-AA5B-9571169A4CED}">
  <sheetPr>
    <tabColor theme="4" tint="0.39997558519241921"/>
  </sheetPr>
  <dimension ref="B1:J15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4.441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13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54" x14ac:dyDescent="0.3">
      <c r="B5" s="33">
        <v>45903</v>
      </c>
      <c r="C5" s="34">
        <v>0.35416666666666669</v>
      </c>
      <c r="D5" s="34">
        <v>0.52083333333333337</v>
      </c>
      <c r="E5" s="35">
        <v>50</v>
      </c>
      <c r="F5" s="36" t="s">
        <v>21</v>
      </c>
      <c r="G5" s="30" t="s">
        <v>22</v>
      </c>
      <c r="H5" s="97"/>
      <c r="I5" s="11">
        <f>J5-H5</f>
        <v>0</v>
      </c>
      <c r="J5" s="12">
        <f>H5*1.12</f>
        <v>0</v>
      </c>
    </row>
    <row r="6" spans="2:10" ht="36" x14ac:dyDescent="0.3">
      <c r="B6" s="25">
        <v>45908</v>
      </c>
      <c r="C6" s="18">
        <v>0.32291666666666669</v>
      </c>
      <c r="D6" s="18">
        <v>0.47916666666666669</v>
      </c>
      <c r="E6" s="19">
        <v>23</v>
      </c>
      <c r="F6" s="20" t="s">
        <v>23</v>
      </c>
      <c r="G6" s="31" t="s">
        <v>28</v>
      </c>
      <c r="H6" s="95"/>
      <c r="I6" s="9">
        <f t="shared" ref="I6:I14" si="0">J6-H6</f>
        <v>0</v>
      </c>
      <c r="J6" s="10">
        <f t="shared" ref="J6:J14" si="1">H6*1.12</f>
        <v>0</v>
      </c>
    </row>
    <row r="7" spans="2:10" ht="54" x14ac:dyDescent="0.3">
      <c r="B7" s="25">
        <v>45910</v>
      </c>
      <c r="C7" s="18">
        <v>0.33333333333333331</v>
      </c>
      <c r="D7" s="18">
        <v>0.54166666666666663</v>
      </c>
      <c r="E7" s="19">
        <v>51</v>
      </c>
      <c r="F7" s="20" t="s">
        <v>25</v>
      </c>
      <c r="G7" s="31" t="s">
        <v>32</v>
      </c>
      <c r="H7" s="95"/>
      <c r="I7" s="9">
        <f t="shared" si="0"/>
        <v>0</v>
      </c>
      <c r="J7" s="10">
        <f t="shared" si="1"/>
        <v>0</v>
      </c>
    </row>
    <row r="8" spans="2:10" ht="54" x14ac:dyDescent="0.3">
      <c r="B8" s="25">
        <v>45911</v>
      </c>
      <c r="C8" s="18">
        <v>0.55208333333333337</v>
      </c>
      <c r="D8" s="18">
        <v>0.69791666666666663</v>
      </c>
      <c r="E8" s="19">
        <v>38</v>
      </c>
      <c r="F8" s="20" t="s">
        <v>25</v>
      </c>
      <c r="G8" s="31" t="s">
        <v>36</v>
      </c>
      <c r="H8" s="95"/>
      <c r="I8" s="9">
        <f t="shared" si="0"/>
        <v>0</v>
      </c>
      <c r="J8" s="10">
        <f t="shared" si="1"/>
        <v>0</v>
      </c>
    </row>
    <row r="9" spans="2:10" ht="54" x14ac:dyDescent="0.3">
      <c r="B9" s="25">
        <v>45917</v>
      </c>
      <c r="C9" s="18">
        <v>0.33333333333333331</v>
      </c>
      <c r="D9" s="18">
        <v>0.54166666666666663</v>
      </c>
      <c r="E9" s="19">
        <v>36</v>
      </c>
      <c r="F9" s="20" t="s">
        <v>25</v>
      </c>
      <c r="G9" s="31" t="s">
        <v>42</v>
      </c>
      <c r="H9" s="95"/>
      <c r="I9" s="9">
        <f t="shared" si="0"/>
        <v>0</v>
      </c>
      <c r="J9" s="10">
        <f t="shared" si="1"/>
        <v>0</v>
      </c>
    </row>
    <row r="10" spans="2:10" ht="54" x14ac:dyDescent="0.3">
      <c r="B10" s="25">
        <v>45918</v>
      </c>
      <c r="C10" s="18">
        <v>0.33333333333333331</v>
      </c>
      <c r="D10" s="18">
        <v>0.54166666666666663</v>
      </c>
      <c r="E10" s="19">
        <v>39</v>
      </c>
      <c r="F10" s="20" t="s">
        <v>25</v>
      </c>
      <c r="G10" s="31" t="s">
        <v>42</v>
      </c>
      <c r="H10" s="95"/>
      <c r="I10" s="9">
        <f t="shared" si="0"/>
        <v>0</v>
      </c>
      <c r="J10" s="10">
        <f t="shared" si="1"/>
        <v>0</v>
      </c>
    </row>
    <row r="11" spans="2:10" ht="36" x14ac:dyDescent="0.3">
      <c r="B11" s="25">
        <v>45922</v>
      </c>
      <c r="C11" s="18">
        <v>0.33333333333333331</v>
      </c>
      <c r="D11" s="18">
        <v>0.5</v>
      </c>
      <c r="E11" s="19">
        <v>45</v>
      </c>
      <c r="F11" s="20" t="s">
        <v>25</v>
      </c>
      <c r="G11" s="31" t="s">
        <v>39</v>
      </c>
      <c r="H11" s="95"/>
      <c r="I11" s="9">
        <f t="shared" si="0"/>
        <v>0</v>
      </c>
      <c r="J11" s="10">
        <f t="shared" si="1"/>
        <v>0</v>
      </c>
    </row>
    <row r="12" spans="2:10" ht="36" x14ac:dyDescent="0.3">
      <c r="B12" s="25">
        <v>45924</v>
      </c>
      <c r="C12" s="18">
        <v>0.33333333333333331</v>
      </c>
      <c r="D12" s="18">
        <v>0.5</v>
      </c>
      <c r="E12" s="19">
        <v>45</v>
      </c>
      <c r="F12" s="20" t="s">
        <v>25</v>
      </c>
      <c r="G12" s="31" t="s">
        <v>39</v>
      </c>
      <c r="H12" s="95"/>
      <c r="I12" s="9">
        <f t="shared" si="0"/>
        <v>0</v>
      </c>
      <c r="J12" s="10">
        <f t="shared" si="1"/>
        <v>0</v>
      </c>
    </row>
    <row r="13" spans="2:10" ht="54" x14ac:dyDescent="0.3">
      <c r="B13" s="25">
        <v>45925</v>
      </c>
      <c r="C13" s="18">
        <v>0.33333333333333331</v>
      </c>
      <c r="D13" s="18">
        <v>0.52083333333333337</v>
      </c>
      <c r="E13" s="19">
        <v>24</v>
      </c>
      <c r="F13" s="20" t="s">
        <v>25</v>
      </c>
      <c r="G13" s="31" t="s">
        <v>50</v>
      </c>
      <c r="H13" s="95"/>
      <c r="I13" s="9">
        <f t="shared" si="0"/>
        <v>0</v>
      </c>
      <c r="J13" s="10">
        <f t="shared" si="1"/>
        <v>0</v>
      </c>
    </row>
    <row r="14" spans="2:10" ht="36.6" thickBot="1" x14ac:dyDescent="0.35">
      <c r="B14" s="26">
        <v>45930</v>
      </c>
      <c r="C14" s="27">
        <v>0.34375</v>
      </c>
      <c r="D14" s="27">
        <v>0.5</v>
      </c>
      <c r="E14" s="28">
        <v>45</v>
      </c>
      <c r="F14" s="29" t="s">
        <v>34</v>
      </c>
      <c r="G14" s="32" t="s">
        <v>39</v>
      </c>
      <c r="H14" s="95"/>
      <c r="I14" s="9">
        <f t="shared" si="0"/>
        <v>0</v>
      </c>
      <c r="J14" s="10">
        <f t="shared" si="1"/>
        <v>0</v>
      </c>
    </row>
    <row r="15" spans="2:10" ht="45.75" customHeight="1" thickBot="1" x14ac:dyDescent="0.35">
      <c r="B15" s="89" t="s">
        <v>7</v>
      </c>
      <c r="C15" s="90"/>
      <c r="D15" s="90"/>
      <c r="E15" s="90"/>
      <c r="F15" s="90"/>
      <c r="G15" s="90"/>
      <c r="H15" s="8">
        <f>SUM(H5:H14)</f>
        <v>0</v>
      </c>
      <c r="I15" s="8">
        <f>SUM(I5:I14)</f>
        <v>0</v>
      </c>
      <c r="J15" s="8">
        <f>SUM(J5:J14)</f>
        <v>0</v>
      </c>
    </row>
  </sheetData>
  <sheetProtection algorithmName="SHA-512" hashValue="YC9/KupxqfZn6IN9og8RMSB2UXeVO+uLoD81XAYSWMv+Dqw74U79N0cS7zJF0F9q84xQPfB6hVPHEMaHnFYNWw==" saltValue="W3OhXCku/VOzcvR6bAmrSg==" spinCount="100000" sheet="1" objects="1" scenarios="1"/>
  <mergeCells count="1">
    <mergeCell ref="B15:G1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13805-5334-4716-AF72-1320E0BB5E1D}">
  <sheetPr>
    <tabColor theme="4"/>
  </sheetPr>
  <dimension ref="B1:J8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6.554687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14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6" x14ac:dyDescent="0.3">
      <c r="B5" s="21">
        <v>45905</v>
      </c>
      <c r="C5" s="22">
        <v>0.3125</v>
      </c>
      <c r="D5" s="22">
        <v>0.52083333333333337</v>
      </c>
      <c r="E5" s="23">
        <v>22</v>
      </c>
      <c r="F5" s="24" t="s">
        <v>52</v>
      </c>
      <c r="G5" s="30" t="s">
        <v>53</v>
      </c>
      <c r="H5" s="94"/>
      <c r="I5" s="11">
        <f>J5-H5</f>
        <v>0</v>
      </c>
      <c r="J5" s="12">
        <f>H5*1.12</f>
        <v>0</v>
      </c>
    </row>
    <row r="6" spans="2:10" ht="36" x14ac:dyDescent="0.3">
      <c r="B6" s="25">
        <v>45911</v>
      </c>
      <c r="C6" s="18">
        <v>0.33333333333333331</v>
      </c>
      <c r="D6" s="18">
        <v>0.54166666666666663</v>
      </c>
      <c r="E6" s="19">
        <v>46</v>
      </c>
      <c r="F6" s="20" t="s">
        <v>52</v>
      </c>
      <c r="G6" s="31" t="s">
        <v>54</v>
      </c>
      <c r="H6" s="95"/>
      <c r="I6" s="9">
        <f t="shared" ref="I6:I7" si="0">J6-H6</f>
        <v>0</v>
      </c>
      <c r="J6" s="10">
        <f t="shared" ref="J6:J7" si="1">H6*1.12</f>
        <v>0</v>
      </c>
    </row>
    <row r="7" spans="2:10" ht="36.6" thickBot="1" x14ac:dyDescent="0.35">
      <c r="B7" s="26">
        <v>45926</v>
      </c>
      <c r="C7" s="27">
        <v>0.3125</v>
      </c>
      <c r="D7" s="27">
        <v>0.54166666666666663</v>
      </c>
      <c r="E7" s="28">
        <v>55</v>
      </c>
      <c r="F7" s="29" t="s">
        <v>52</v>
      </c>
      <c r="G7" s="32" t="s">
        <v>55</v>
      </c>
      <c r="H7" s="96"/>
      <c r="I7" s="17">
        <f t="shared" si="0"/>
        <v>0</v>
      </c>
      <c r="J7" s="16">
        <f t="shared" si="1"/>
        <v>0</v>
      </c>
    </row>
    <row r="8" spans="2:10" ht="45.75" customHeight="1" thickBot="1" x14ac:dyDescent="0.35">
      <c r="B8" s="89" t="s">
        <v>7</v>
      </c>
      <c r="C8" s="90"/>
      <c r="D8" s="90"/>
      <c r="E8" s="90"/>
      <c r="F8" s="90"/>
      <c r="G8" s="90"/>
      <c r="H8" s="13">
        <f>SUM(H5:H7)</f>
        <v>0</v>
      </c>
      <c r="I8" s="13">
        <f>SUM(I5:I7)</f>
        <v>0</v>
      </c>
      <c r="J8" s="13">
        <f>SUM(J5:J7)</f>
        <v>0</v>
      </c>
    </row>
  </sheetData>
  <sheetProtection algorithmName="SHA-512" hashValue="0prqaGi9LUbOxaOAqAMm0MtXrZGnuHN6ocgZc4izFz73r796F+joCQII+ERcgRQGiyhorxo0g8mZdl+ct+zV0Q==" saltValue="z0ARFHpV14uxFH9MKfvZ0g==" spinCount="100000" sheet="1" objects="1" scenarios="1"/>
  <mergeCells count="1">
    <mergeCell ref="B8:G8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35544-FD56-4475-A952-E441AEE9896B}">
  <sheetPr>
    <tabColor theme="7" tint="0.79998168889431442"/>
  </sheetPr>
  <dimension ref="B1:J12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15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6" x14ac:dyDescent="0.3">
      <c r="B5" s="43">
        <v>45904</v>
      </c>
      <c r="C5" s="44">
        <v>0.33333333333333331</v>
      </c>
      <c r="D5" s="44">
        <v>0.52083333333333337</v>
      </c>
      <c r="E5" s="45">
        <v>30</v>
      </c>
      <c r="F5" s="46" t="s">
        <v>23</v>
      </c>
      <c r="G5" s="53" t="s">
        <v>56</v>
      </c>
      <c r="H5" s="98"/>
      <c r="I5" s="11">
        <f>J5-H5</f>
        <v>0</v>
      </c>
      <c r="J5" s="12">
        <f>H5*1.12</f>
        <v>0</v>
      </c>
    </row>
    <row r="6" spans="2:10" ht="72" x14ac:dyDescent="0.3">
      <c r="B6" s="47">
        <v>45911</v>
      </c>
      <c r="C6" s="37">
        <v>0.34722222222222227</v>
      </c>
      <c r="D6" s="37">
        <v>0.47916666666666669</v>
      </c>
      <c r="E6" s="38">
        <v>18</v>
      </c>
      <c r="F6" s="39" t="s">
        <v>25</v>
      </c>
      <c r="G6" s="54" t="s">
        <v>58</v>
      </c>
      <c r="H6" s="99"/>
      <c r="I6" s="14">
        <f t="shared" ref="I6:I10" si="0">J6-H6</f>
        <v>0</v>
      </c>
      <c r="J6" s="81">
        <f t="shared" ref="J6:J10" si="1">H6*1.12</f>
        <v>0</v>
      </c>
    </row>
    <row r="7" spans="2:10" ht="36" x14ac:dyDescent="0.3">
      <c r="B7" s="47">
        <v>45916</v>
      </c>
      <c r="C7" s="37">
        <v>0.33333333333333331</v>
      </c>
      <c r="D7" s="37">
        <v>0.58333333333333337</v>
      </c>
      <c r="E7" s="38">
        <v>45</v>
      </c>
      <c r="F7" s="39" t="s">
        <v>23</v>
      </c>
      <c r="G7" s="54" t="s">
        <v>60</v>
      </c>
      <c r="H7" s="99"/>
      <c r="I7" s="14">
        <f t="shared" si="0"/>
        <v>0</v>
      </c>
      <c r="J7" s="81">
        <f t="shared" si="1"/>
        <v>0</v>
      </c>
    </row>
    <row r="8" spans="2:10" ht="54" x14ac:dyDescent="0.3">
      <c r="B8" s="47">
        <v>45922</v>
      </c>
      <c r="C8" s="37">
        <v>0.35416666666666669</v>
      </c>
      <c r="D8" s="37">
        <v>0.46527777777777773</v>
      </c>
      <c r="E8" s="38">
        <v>35</v>
      </c>
      <c r="F8" s="39" t="s">
        <v>37</v>
      </c>
      <c r="G8" s="54" t="s">
        <v>65</v>
      </c>
      <c r="H8" s="99"/>
      <c r="I8" s="14">
        <f t="shared" si="0"/>
        <v>0</v>
      </c>
      <c r="J8" s="81">
        <f t="shared" si="1"/>
        <v>0</v>
      </c>
    </row>
    <row r="9" spans="2:10" ht="36" x14ac:dyDescent="0.3">
      <c r="B9" s="47">
        <v>45924</v>
      </c>
      <c r="C9" s="37">
        <v>0.33333333333333331</v>
      </c>
      <c r="D9" s="37">
        <v>0.48958333333333331</v>
      </c>
      <c r="E9" s="38">
        <v>54</v>
      </c>
      <c r="F9" s="39" t="s">
        <v>34</v>
      </c>
      <c r="G9" s="54" t="s">
        <v>56</v>
      </c>
      <c r="H9" s="99"/>
      <c r="I9" s="14">
        <f t="shared" si="0"/>
        <v>0</v>
      </c>
      <c r="J9" s="81">
        <f t="shared" si="1"/>
        <v>0</v>
      </c>
    </row>
    <row r="10" spans="2:10" ht="36" x14ac:dyDescent="0.3">
      <c r="B10" s="47">
        <v>45925</v>
      </c>
      <c r="C10" s="37">
        <v>0.35416666666666669</v>
      </c>
      <c r="D10" s="37">
        <v>0.47916666666666669</v>
      </c>
      <c r="E10" s="38">
        <v>34</v>
      </c>
      <c r="F10" s="39" t="s">
        <v>25</v>
      </c>
      <c r="G10" s="54" t="s">
        <v>70</v>
      </c>
      <c r="H10" s="99"/>
      <c r="I10" s="14">
        <f t="shared" si="0"/>
        <v>0</v>
      </c>
      <c r="J10" s="81">
        <f t="shared" si="1"/>
        <v>0</v>
      </c>
    </row>
    <row r="11" spans="2:10" ht="36.6" thickBot="1" x14ac:dyDescent="0.35">
      <c r="B11" s="49">
        <v>45930</v>
      </c>
      <c r="C11" s="50">
        <v>0.33333333333333331</v>
      </c>
      <c r="D11" s="50">
        <v>0.58333333333333337</v>
      </c>
      <c r="E11" s="51">
        <v>35</v>
      </c>
      <c r="F11" s="52" t="s">
        <v>23</v>
      </c>
      <c r="G11" s="56" t="s">
        <v>73</v>
      </c>
      <c r="H11" s="100"/>
      <c r="I11" s="15">
        <f t="shared" ref="I11" si="2">J11-H11</f>
        <v>0</v>
      </c>
      <c r="J11" s="82">
        <f>H11*1.12</f>
        <v>0</v>
      </c>
    </row>
    <row r="12" spans="2:10" ht="45.75" customHeight="1" thickBot="1" x14ac:dyDescent="0.35">
      <c r="B12" s="89" t="s">
        <v>7</v>
      </c>
      <c r="C12" s="90"/>
      <c r="D12" s="90"/>
      <c r="E12" s="90"/>
      <c r="F12" s="90"/>
      <c r="G12" s="90"/>
      <c r="H12" s="13">
        <f>SUM(H5:H11)</f>
        <v>0</v>
      </c>
      <c r="I12" s="13">
        <f>SUM(I5:I11)</f>
        <v>0</v>
      </c>
      <c r="J12" s="13">
        <f>SUM(J5:J11)</f>
        <v>0</v>
      </c>
    </row>
  </sheetData>
  <sheetProtection algorithmName="SHA-512" hashValue="oB5LKxHF+aBPKuYdrJ00vSZi9v+JAwxckASqcP3F8Ug8tp++XFzP8XyWFH0UeyGWzNNG3EDtiGx3zhdrsNQ0sA==" saltValue="R/rJ5cxI4YXtOWs2dN8CkA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7E3C1-3BB0-4C16-A3C2-B09D46BE5D03}">
  <sheetPr>
    <tabColor theme="7" tint="0.59999389629810485"/>
  </sheetPr>
  <dimension ref="B1:J12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16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6" x14ac:dyDescent="0.3">
      <c r="B5" s="43">
        <v>45905</v>
      </c>
      <c r="C5" s="44">
        <v>0.33333333333333331</v>
      </c>
      <c r="D5" s="44">
        <v>0.54166666666666663</v>
      </c>
      <c r="E5" s="45">
        <v>13</v>
      </c>
      <c r="F5" s="46" t="s">
        <v>23</v>
      </c>
      <c r="G5" s="53" t="s">
        <v>57</v>
      </c>
      <c r="H5" s="98"/>
      <c r="I5" s="11">
        <f>J5-H5</f>
        <v>0</v>
      </c>
      <c r="J5" s="12">
        <f>H5*1.12</f>
        <v>0</v>
      </c>
    </row>
    <row r="6" spans="2:10" ht="72" x14ac:dyDescent="0.3">
      <c r="B6" s="47">
        <v>45915</v>
      </c>
      <c r="C6" s="37">
        <v>0.34027777777777773</v>
      </c>
      <c r="D6" s="37">
        <v>0.5625</v>
      </c>
      <c r="E6" s="38">
        <v>26</v>
      </c>
      <c r="F6" s="39" t="s">
        <v>23</v>
      </c>
      <c r="G6" s="54" t="s">
        <v>58</v>
      </c>
      <c r="H6" s="99"/>
      <c r="I6" s="14">
        <f t="shared" ref="I6:I11" si="0">J6-H6</f>
        <v>0</v>
      </c>
      <c r="J6" s="81">
        <f t="shared" ref="J6:J10" si="1">H6*1.12</f>
        <v>0</v>
      </c>
    </row>
    <row r="7" spans="2:10" ht="72" x14ac:dyDescent="0.3">
      <c r="B7" s="48">
        <v>45917</v>
      </c>
      <c r="C7" s="40">
        <v>0.34027777777777773</v>
      </c>
      <c r="D7" s="40">
        <v>0.54166666666666663</v>
      </c>
      <c r="E7" s="41">
        <v>17</v>
      </c>
      <c r="F7" s="42" t="s">
        <v>30</v>
      </c>
      <c r="G7" s="55" t="s">
        <v>58</v>
      </c>
      <c r="H7" s="99"/>
      <c r="I7" s="14">
        <f t="shared" si="0"/>
        <v>0</v>
      </c>
      <c r="J7" s="81">
        <f t="shared" si="1"/>
        <v>0</v>
      </c>
    </row>
    <row r="8" spans="2:10" ht="36" x14ac:dyDescent="0.3">
      <c r="B8" s="47">
        <v>45918</v>
      </c>
      <c r="C8" s="37">
        <v>0.33333333333333331</v>
      </c>
      <c r="D8" s="37">
        <v>0.54166666666666663</v>
      </c>
      <c r="E8" s="38">
        <v>13</v>
      </c>
      <c r="F8" s="39" t="s">
        <v>63</v>
      </c>
      <c r="G8" s="54" t="s">
        <v>57</v>
      </c>
      <c r="H8" s="99"/>
      <c r="I8" s="14">
        <f t="shared" si="0"/>
        <v>0</v>
      </c>
      <c r="J8" s="81">
        <f t="shared" si="1"/>
        <v>0</v>
      </c>
    </row>
    <row r="9" spans="2:10" ht="36" x14ac:dyDescent="0.3">
      <c r="B9" s="47">
        <v>45923</v>
      </c>
      <c r="C9" s="37">
        <v>0.3125</v>
      </c>
      <c r="D9" s="37">
        <v>0.52083333333333337</v>
      </c>
      <c r="E9" s="38">
        <v>44</v>
      </c>
      <c r="F9" s="39" t="s">
        <v>34</v>
      </c>
      <c r="G9" s="54" t="s">
        <v>66</v>
      </c>
      <c r="H9" s="99"/>
      <c r="I9" s="14">
        <f t="shared" si="0"/>
        <v>0</v>
      </c>
      <c r="J9" s="81">
        <f t="shared" si="1"/>
        <v>0</v>
      </c>
    </row>
    <row r="10" spans="2:10" ht="54" x14ac:dyDescent="0.3">
      <c r="B10" s="47">
        <v>45926</v>
      </c>
      <c r="C10" s="37">
        <v>0.33333333333333331</v>
      </c>
      <c r="D10" s="37">
        <v>0.52083333333333337</v>
      </c>
      <c r="E10" s="38">
        <v>51</v>
      </c>
      <c r="F10" s="39" t="s">
        <v>25</v>
      </c>
      <c r="G10" s="54" t="s">
        <v>71</v>
      </c>
      <c r="H10" s="99"/>
      <c r="I10" s="14">
        <f t="shared" si="0"/>
        <v>0</v>
      </c>
      <c r="J10" s="81">
        <f t="shared" si="1"/>
        <v>0</v>
      </c>
    </row>
    <row r="11" spans="2:10" ht="36.6" thickBot="1" x14ac:dyDescent="0.35">
      <c r="B11" s="49">
        <v>45930</v>
      </c>
      <c r="C11" s="50">
        <v>0.34375</v>
      </c>
      <c r="D11" s="50">
        <v>0.47916666666666669</v>
      </c>
      <c r="E11" s="51">
        <v>46</v>
      </c>
      <c r="F11" s="52" t="s">
        <v>25</v>
      </c>
      <c r="G11" s="56" t="s">
        <v>74</v>
      </c>
      <c r="H11" s="100"/>
      <c r="I11" s="15">
        <f t="shared" si="0"/>
        <v>0</v>
      </c>
      <c r="J11" s="82">
        <f>H11*1.12</f>
        <v>0</v>
      </c>
    </row>
    <row r="12" spans="2:10" ht="45.75" customHeight="1" thickBot="1" x14ac:dyDescent="0.35">
      <c r="B12" s="89" t="s">
        <v>7</v>
      </c>
      <c r="C12" s="90"/>
      <c r="D12" s="90"/>
      <c r="E12" s="90"/>
      <c r="F12" s="90"/>
      <c r="G12" s="90"/>
      <c r="H12" s="13">
        <f>SUM(H5:H11)</f>
        <v>0</v>
      </c>
      <c r="I12" s="13">
        <f>SUM(I5:I11)</f>
        <v>0</v>
      </c>
      <c r="J12" s="13">
        <f>SUM(J5:J11)</f>
        <v>0</v>
      </c>
    </row>
  </sheetData>
  <sheetProtection algorithmName="SHA-512" hashValue="USbZntFbv2sQRuD8r3u5LXEjMgogWi6ANTNBVeNYqeIc1fSf/Ty9lK+teToIs3xQbQxaqB0WjWtccItAMdTsEw==" saltValue="TRCk5AyOeDRE0w+lL/CX1w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FA2A-0CB0-467E-83D1-C2AEA3290C8C}">
  <sheetPr>
    <tabColor theme="7" tint="0.39997558519241921"/>
  </sheetPr>
  <dimension ref="B1:J12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17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72" x14ac:dyDescent="0.3">
      <c r="B5" s="43">
        <v>45909</v>
      </c>
      <c r="C5" s="44">
        <v>0.34722222222222227</v>
      </c>
      <c r="D5" s="44">
        <v>0.47916666666666669</v>
      </c>
      <c r="E5" s="45">
        <v>45</v>
      </c>
      <c r="F5" s="46" t="s">
        <v>25</v>
      </c>
      <c r="G5" s="53" t="s">
        <v>58</v>
      </c>
      <c r="H5" s="98"/>
      <c r="I5" s="11">
        <f>J5-H5</f>
        <v>0</v>
      </c>
      <c r="J5" s="12">
        <f>H5*1.12</f>
        <v>0</v>
      </c>
    </row>
    <row r="6" spans="2:10" ht="54" x14ac:dyDescent="0.3">
      <c r="B6" s="47">
        <v>45916</v>
      </c>
      <c r="C6" s="37">
        <v>0.33333333333333331</v>
      </c>
      <c r="D6" s="37">
        <v>0.45833333333333331</v>
      </c>
      <c r="E6" s="38">
        <v>20</v>
      </c>
      <c r="F6" s="39" t="s">
        <v>34</v>
      </c>
      <c r="G6" s="54" t="s">
        <v>59</v>
      </c>
      <c r="H6" s="99"/>
      <c r="I6" s="14">
        <f t="shared" ref="I6:I11" si="0">J6-H6</f>
        <v>0</v>
      </c>
      <c r="J6" s="81">
        <f t="shared" ref="J6:J11" si="1">H6*1.12</f>
        <v>0</v>
      </c>
    </row>
    <row r="7" spans="2:10" ht="54" x14ac:dyDescent="0.3">
      <c r="B7" s="47">
        <v>45917</v>
      </c>
      <c r="C7" s="37">
        <v>0.33333333333333331</v>
      </c>
      <c r="D7" s="37">
        <v>0.52083333333333337</v>
      </c>
      <c r="E7" s="38">
        <v>26</v>
      </c>
      <c r="F7" s="39" t="s">
        <v>23</v>
      </c>
      <c r="G7" s="54" t="s">
        <v>61</v>
      </c>
      <c r="H7" s="99"/>
      <c r="I7" s="14">
        <f t="shared" si="0"/>
        <v>0</v>
      </c>
      <c r="J7" s="81">
        <f t="shared" si="1"/>
        <v>0</v>
      </c>
    </row>
    <row r="8" spans="2:10" ht="36" x14ac:dyDescent="0.3">
      <c r="B8" s="47">
        <v>45922</v>
      </c>
      <c r="C8" s="37">
        <v>0.3125</v>
      </c>
      <c r="D8" s="37">
        <v>0.5625</v>
      </c>
      <c r="E8" s="38">
        <v>45</v>
      </c>
      <c r="F8" s="39" t="s">
        <v>23</v>
      </c>
      <c r="G8" s="54" t="s">
        <v>64</v>
      </c>
      <c r="H8" s="99"/>
      <c r="I8" s="14">
        <f t="shared" si="0"/>
        <v>0</v>
      </c>
      <c r="J8" s="81">
        <f t="shared" si="1"/>
        <v>0</v>
      </c>
    </row>
    <row r="9" spans="2:10" ht="54" x14ac:dyDescent="0.3">
      <c r="B9" s="47">
        <v>45924</v>
      </c>
      <c r="C9" s="37">
        <v>0.33333333333333331</v>
      </c>
      <c r="D9" s="37">
        <v>0.46875</v>
      </c>
      <c r="E9" s="38">
        <v>27</v>
      </c>
      <c r="F9" s="39" t="s">
        <v>30</v>
      </c>
      <c r="G9" s="54" t="s">
        <v>67</v>
      </c>
      <c r="H9" s="99"/>
      <c r="I9" s="14">
        <f t="shared" si="0"/>
        <v>0</v>
      </c>
      <c r="J9" s="81">
        <f t="shared" si="1"/>
        <v>0</v>
      </c>
    </row>
    <row r="10" spans="2:10" ht="36" x14ac:dyDescent="0.3">
      <c r="B10" s="48">
        <v>45925</v>
      </c>
      <c r="C10" s="40">
        <v>0.34375</v>
      </c>
      <c r="D10" s="40">
        <v>0.45833333333333331</v>
      </c>
      <c r="E10" s="41">
        <v>48</v>
      </c>
      <c r="F10" s="42" t="s">
        <v>34</v>
      </c>
      <c r="G10" s="55" t="s">
        <v>69</v>
      </c>
      <c r="H10" s="101"/>
      <c r="I10" s="14">
        <f t="shared" si="0"/>
        <v>0</v>
      </c>
      <c r="J10" s="81">
        <f t="shared" si="1"/>
        <v>0</v>
      </c>
    </row>
    <row r="11" spans="2:10" ht="36.6" thickBot="1" x14ac:dyDescent="0.35">
      <c r="B11" s="49">
        <v>45929</v>
      </c>
      <c r="C11" s="50">
        <v>0.33333333333333331</v>
      </c>
      <c r="D11" s="50">
        <v>0.58333333333333337</v>
      </c>
      <c r="E11" s="51">
        <v>30</v>
      </c>
      <c r="F11" s="52" t="s">
        <v>23</v>
      </c>
      <c r="G11" s="56" t="s">
        <v>72</v>
      </c>
      <c r="H11" s="100"/>
      <c r="I11" s="15">
        <f t="shared" si="0"/>
        <v>0</v>
      </c>
      <c r="J11" s="82">
        <f t="shared" si="1"/>
        <v>0</v>
      </c>
    </row>
    <row r="12" spans="2:10" ht="45.75" customHeight="1" thickBot="1" x14ac:dyDescent="0.35">
      <c r="B12" s="89" t="s">
        <v>7</v>
      </c>
      <c r="C12" s="90"/>
      <c r="D12" s="90"/>
      <c r="E12" s="90"/>
      <c r="F12" s="90"/>
      <c r="G12" s="90"/>
      <c r="H12" s="13">
        <f>SUM(H5:H11)</f>
        <v>0</v>
      </c>
      <c r="I12" s="13">
        <f>SUM(I5:I11)</f>
        <v>0</v>
      </c>
      <c r="J12" s="13">
        <f>SUM(J5:J11)</f>
        <v>0</v>
      </c>
    </row>
  </sheetData>
  <sheetProtection algorithmName="SHA-512" hashValue="OE+HaxGzx+E/Y7HNljMfaY/bzpbFl3lTq68wFREro4p3HSqZT34pliyRm1I01c7YwjmBr5kLptfcX4eBzF7yvQ==" saltValue="Tcp99LGZzTzK+bhevg0cqA==" spinCount="100000" sheet="1" objects="1" scenarios="1"/>
  <mergeCells count="1">
    <mergeCell ref="B12:G1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98473-C958-4E5A-8F9E-96DF337BE429}">
  <sheetPr>
    <tabColor theme="7"/>
  </sheetPr>
  <dimension ref="B1:J10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18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6" x14ac:dyDescent="0.3">
      <c r="B5" s="43">
        <v>45909</v>
      </c>
      <c r="C5" s="44">
        <v>0.47916666666666669</v>
      </c>
      <c r="D5" s="44">
        <v>0.63541666666666663</v>
      </c>
      <c r="E5" s="45">
        <v>28</v>
      </c>
      <c r="F5" s="58" t="s">
        <v>52</v>
      </c>
      <c r="G5" s="60" t="s">
        <v>75</v>
      </c>
      <c r="H5" s="98"/>
      <c r="I5" s="11">
        <f>J5-H5</f>
        <v>0</v>
      </c>
      <c r="J5" s="12">
        <f>H5*1.12</f>
        <v>0</v>
      </c>
    </row>
    <row r="6" spans="2:10" ht="36" x14ac:dyDescent="0.3">
      <c r="B6" s="47">
        <v>45910</v>
      </c>
      <c r="C6" s="37">
        <v>0.47916666666666669</v>
      </c>
      <c r="D6" s="37">
        <v>0.63541666666666663</v>
      </c>
      <c r="E6" s="38">
        <v>22</v>
      </c>
      <c r="F6" s="57" t="s">
        <v>52</v>
      </c>
      <c r="G6" s="61" t="s">
        <v>75</v>
      </c>
      <c r="H6" s="99"/>
      <c r="I6" s="14">
        <f t="shared" ref="I6:I9" si="0">J6-H6</f>
        <v>0</v>
      </c>
      <c r="J6" s="81">
        <f t="shared" ref="J6:J9" si="1">H6*1.12</f>
        <v>0</v>
      </c>
    </row>
    <row r="7" spans="2:10" ht="36" x14ac:dyDescent="0.3">
      <c r="B7" s="47">
        <v>45915</v>
      </c>
      <c r="C7" s="37">
        <v>0.32291666666666669</v>
      </c>
      <c r="D7" s="37">
        <v>0.54166666666666663</v>
      </c>
      <c r="E7" s="38">
        <v>51</v>
      </c>
      <c r="F7" s="57" t="s">
        <v>52</v>
      </c>
      <c r="G7" s="61" t="s">
        <v>76</v>
      </c>
      <c r="H7" s="99"/>
      <c r="I7" s="14">
        <f t="shared" si="0"/>
        <v>0</v>
      </c>
      <c r="J7" s="81">
        <f t="shared" si="1"/>
        <v>0</v>
      </c>
    </row>
    <row r="8" spans="2:10" ht="72" x14ac:dyDescent="0.3">
      <c r="B8" s="47">
        <v>45916</v>
      </c>
      <c r="C8" s="37">
        <v>0.33333333333333331</v>
      </c>
      <c r="D8" s="37">
        <v>0.5</v>
      </c>
      <c r="E8" s="38">
        <v>25</v>
      </c>
      <c r="F8" s="57" t="s">
        <v>52</v>
      </c>
      <c r="G8" s="61" t="s">
        <v>77</v>
      </c>
      <c r="H8" s="99"/>
      <c r="I8" s="14">
        <f t="shared" si="0"/>
        <v>0</v>
      </c>
      <c r="J8" s="81">
        <f t="shared" si="1"/>
        <v>0</v>
      </c>
    </row>
    <row r="9" spans="2:10" ht="72.599999999999994" thickBot="1" x14ac:dyDescent="0.35">
      <c r="B9" s="49">
        <v>45930</v>
      </c>
      <c r="C9" s="50">
        <v>0.33333333333333331</v>
      </c>
      <c r="D9" s="50">
        <v>0.5</v>
      </c>
      <c r="E9" s="51">
        <v>17</v>
      </c>
      <c r="F9" s="59" t="s">
        <v>52</v>
      </c>
      <c r="G9" s="62" t="s">
        <v>77</v>
      </c>
      <c r="H9" s="100"/>
      <c r="I9" s="15">
        <f t="shared" si="0"/>
        <v>0</v>
      </c>
      <c r="J9" s="82">
        <f t="shared" si="1"/>
        <v>0</v>
      </c>
    </row>
    <row r="10" spans="2:10" ht="45.75" customHeight="1" thickBot="1" x14ac:dyDescent="0.35">
      <c r="B10" s="89" t="s">
        <v>7</v>
      </c>
      <c r="C10" s="90"/>
      <c r="D10" s="90"/>
      <c r="E10" s="90"/>
      <c r="F10" s="90"/>
      <c r="G10" s="90"/>
      <c r="H10" s="13">
        <f>SUM(H5:H9)</f>
        <v>0</v>
      </c>
      <c r="I10" s="13">
        <f>SUM(I5:I9)</f>
        <v>0</v>
      </c>
      <c r="J10" s="13">
        <f>SUM(J5:J9)</f>
        <v>0</v>
      </c>
    </row>
  </sheetData>
  <sheetProtection algorithmName="SHA-512" hashValue="4EPi2CKYbb0yAVmG9qnV9v7u4yn28/eF3rcD/HODPBhSq4ztWAq6RvYGV/Vi3pWBAIsCkwRJZjTpA+QA9hn2MA==" saltValue="IbugarJOugkRazBfu/tJfg==" spinCount="100000" sheet="1" objects="1" scenarios="1"/>
  <mergeCells count="1">
    <mergeCell ref="B10:G10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8C0C-8DDD-4DEE-879C-AF73F89B2CB4}">
  <sheetPr>
    <tabColor theme="9" tint="0.79998168889431442"/>
  </sheetPr>
  <dimension ref="B1:J11"/>
  <sheetViews>
    <sheetView zoomScale="80" zoomScaleNormal="80" workbookViewId="0">
      <selection activeCell="H5" sqref="H5"/>
    </sheetView>
  </sheetViews>
  <sheetFormatPr defaultRowHeight="14.4" x14ac:dyDescent="0.3"/>
  <cols>
    <col min="1" max="1" width="3.5546875" customWidth="1"/>
    <col min="2" max="2" width="13.6640625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19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36" x14ac:dyDescent="0.3">
      <c r="B5" s="66">
        <v>45904</v>
      </c>
      <c r="C5" s="78">
        <v>0.33333333333333331</v>
      </c>
      <c r="D5" s="78">
        <v>0.58333333333333337</v>
      </c>
      <c r="E5" s="79">
        <v>42</v>
      </c>
      <c r="F5" s="80" t="s">
        <v>34</v>
      </c>
      <c r="G5" s="75" t="s">
        <v>78</v>
      </c>
      <c r="H5" s="102"/>
      <c r="I5" s="11">
        <f t="shared" ref="I5:I10" si="0">J5-H5</f>
        <v>0</v>
      </c>
      <c r="J5" s="12">
        <f t="shared" ref="J5:J10" si="1">H5*1.12</f>
        <v>0</v>
      </c>
    </row>
    <row r="6" spans="2:10" ht="36" x14ac:dyDescent="0.3">
      <c r="B6" s="70">
        <v>45909</v>
      </c>
      <c r="C6" s="64">
        <v>0.33333333333333331</v>
      </c>
      <c r="D6" s="64">
        <v>0.52083333333333337</v>
      </c>
      <c r="E6" s="65">
        <v>23</v>
      </c>
      <c r="F6" s="63" t="s">
        <v>23</v>
      </c>
      <c r="G6" s="76" t="s">
        <v>79</v>
      </c>
      <c r="H6" s="99"/>
      <c r="I6" s="14">
        <f t="shared" si="0"/>
        <v>0</v>
      </c>
      <c r="J6" s="81">
        <f t="shared" si="1"/>
        <v>0</v>
      </c>
    </row>
    <row r="7" spans="2:10" ht="36" x14ac:dyDescent="0.3">
      <c r="B7" s="70">
        <v>45912</v>
      </c>
      <c r="C7" s="64">
        <v>0.33333333333333331</v>
      </c>
      <c r="D7" s="64">
        <v>0.54166666666666663</v>
      </c>
      <c r="E7" s="65">
        <v>42</v>
      </c>
      <c r="F7" s="63" t="s">
        <v>25</v>
      </c>
      <c r="G7" s="76" t="s">
        <v>81</v>
      </c>
      <c r="H7" s="99"/>
      <c r="I7" s="14">
        <f t="shared" si="0"/>
        <v>0</v>
      </c>
      <c r="J7" s="81">
        <f t="shared" si="1"/>
        <v>0</v>
      </c>
    </row>
    <row r="8" spans="2:10" ht="36" x14ac:dyDescent="0.3">
      <c r="B8" s="70">
        <v>45915</v>
      </c>
      <c r="C8" s="64">
        <v>0.33333333333333331</v>
      </c>
      <c r="D8" s="64">
        <v>0.5</v>
      </c>
      <c r="E8" s="65">
        <v>25</v>
      </c>
      <c r="F8" s="63" t="s">
        <v>25</v>
      </c>
      <c r="G8" s="76" t="s">
        <v>83</v>
      </c>
      <c r="H8" s="99"/>
      <c r="I8" s="14">
        <f t="shared" si="0"/>
        <v>0</v>
      </c>
      <c r="J8" s="81">
        <f t="shared" si="1"/>
        <v>0</v>
      </c>
    </row>
    <row r="9" spans="2:10" ht="36" x14ac:dyDescent="0.3">
      <c r="B9" s="70">
        <v>45918</v>
      </c>
      <c r="C9" s="64">
        <v>0.32291666666666669</v>
      </c>
      <c r="D9" s="64">
        <v>0.5625</v>
      </c>
      <c r="E9" s="65">
        <v>53</v>
      </c>
      <c r="F9" s="63" t="s">
        <v>25</v>
      </c>
      <c r="G9" s="76" t="s">
        <v>85</v>
      </c>
      <c r="H9" s="99"/>
      <c r="I9" s="14">
        <f t="shared" si="0"/>
        <v>0</v>
      </c>
      <c r="J9" s="81">
        <f t="shared" si="1"/>
        <v>0</v>
      </c>
    </row>
    <row r="10" spans="2:10" ht="36.6" thickBot="1" x14ac:dyDescent="0.35">
      <c r="B10" s="71">
        <v>45924</v>
      </c>
      <c r="C10" s="72">
        <v>0.33333333333333331</v>
      </c>
      <c r="D10" s="72">
        <v>0.5</v>
      </c>
      <c r="E10" s="73">
        <v>25</v>
      </c>
      <c r="F10" s="74" t="s">
        <v>23</v>
      </c>
      <c r="G10" s="77" t="s">
        <v>83</v>
      </c>
      <c r="H10" s="100"/>
      <c r="I10" s="15">
        <f t="shared" si="0"/>
        <v>0</v>
      </c>
      <c r="J10" s="82">
        <f t="shared" si="1"/>
        <v>0</v>
      </c>
    </row>
    <row r="11" spans="2:10" ht="45.75" customHeight="1" thickBot="1" x14ac:dyDescent="0.35">
      <c r="B11" s="89" t="s">
        <v>7</v>
      </c>
      <c r="C11" s="90"/>
      <c r="D11" s="90"/>
      <c r="E11" s="90"/>
      <c r="F11" s="90"/>
      <c r="G11" s="90"/>
      <c r="H11" s="13">
        <f>SUM(H5:H10)</f>
        <v>0</v>
      </c>
      <c r="I11" s="13">
        <f>SUM(I5:I10)</f>
        <v>0</v>
      </c>
      <c r="J11" s="13">
        <f>SUM(J5:J10)</f>
        <v>0</v>
      </c>
    </row>
  </sheetData>
  <sheetProtection algorithmName="SHA-512" hashValue="Re53pXckuQ9UZHAE/dbeU5O29ZLgjnNpQNNeCnfg+DiIChA110VfYKY4ERaqG5zoXwow6A6tYg3ZjRKl5aYg4Q==" saltValue="3dFp93xFjaBVVCMyDc5ZVw==" spinCount="100000" sheet="1" objects="1" scenarios="1"/>
  <mergeCells count="1">
    <mergeCell ref="B11:G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Karlovarsko 1.</vt:lpstr>
      <vt:lpstr>Karlovarsko 2.</vt:lpstr>
      <vt:lpstr>Karlovarsko 3.</vt:lpstr>
      <vt:lpstr>CEVOH-Karlovarsko</vt:lpstr>
      <vt:lpstr>Sokolovsko 1.</vt:lpstr>
      <vt:lpstr>Sokolovsko 2.</vt:lpstr>
      <vt:lpstr>Sokolovsko 3.</vt:lpstr>
      <vt:lpstr>CEVOH-Sokolovsko</vt:lpstr>
      <vt:lpstr>Chebsko 1.</vt:lpstr>
      <vt:lpstr>Chebsko 2.</vt:lpstr>
      <vt:lpstr>Minibusy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2025-08-07T13:09:19Z</dcterms:modified>
</cp:coreProperties>
</file>