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viaconsultcz.sharepoint.com/sites/data/Shared Documents/Veřejné zakázky/Institut lázeňství a balneologie/13_Graficke_prace/1 ZD/05_ZD_k uverejneni/"/>
    </mc:Choice>
  </mc:AlternateContent>
  <xr:revisionPtr revIDLastSave="34" documentId="13_ncr:1_{15D80744-84F2-4E50-9ABB-622D03B53C93}" xr6:coauthVersionLast="47" xr6:coauthVersionMax="47" xr10:uidLastSave="{F4211AB7-8751-4A90-A2E0-2B7D1FC8ABCB}"/>
  <bookViews>
    <workbookView xWindow="-108" yWindow="-108" windowWidth="23256" windowHeight="12576" xr2:uid="{00000000-000D-0000-FFFF-FFFF00000000}"/>
  </bookViews>
  <sheets>
    <sheet name="Zadání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1" l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38" i="1"/>
  <c r="K11" i="1"/>
  <c r="B7" i="1" l="1"/>
  <c r="B8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<sst xmlns="http://schemas.openxmlformats.org/spreadsheetml/2006/main" count="196" uniqueCount="89">
  <si>
    <t>Dodavatel</t>
  </si>
  <si>
    <t>Celková cena bez DPH</t>
  </si>
  <si>
    <t>Celková cena s DPH</t>
  </si>
  <si>
    <t>Kategorie</t>
  </si>
  <si>
    <t>Výstup</t>
  </si>
  <si>
    <t>Barevný model</t>
  </si>
  <si>
    <t>Minimální rozlišení (dpi)</t>
  </si>
  <si>
    <t>Formát souboru</t>
  </si>
  <si>
    <t>Rozměr</t>
  </si>
  <si>
    <t>Max. celkový počet  edic</t>
  </si>
  <si>
    <t>Počet stran</t>
  </si>
  <si>
    <t>Vazba</t>
  </si>
  <si>
    <t>Odhadovaný čas celkem (hodiny)</t>
  </si>
  <si>
    <t>Periodika a publikace</t>
  </si>
  <si>
    <t>Časopis - sazba</t>
  </si>
  <si>
    <t>CMYK, RGB</t>
  </si>
  <si>
    <t>PDF, INDD</t>
  </si>
  <si>
    <t>A4 na výšku</t>
  </si>
  <si>
    <t>24+4</t>
  </si>
  <si>
    <t>V1 (skobami)</t>
  </si>
  <si>
    <t>Časopis - tvorba šablony</t>
  </si>
  <si>
    <t>V1 šití</t>
  </si>
  <si>
    <t>Publikace</t>
  </si>
  <si>
    <t>B5</t>
  </si>
  <si>
    <t>V2 lepená</t>
  </si>
  <si>
    <t>Brožura</t>
  </si>
  <si>
    <t>A5</t>
  </si>
  <si>
    <t>28+4</t>
  </si>
  <si>
    <t>Ročenka nejlepších článků</t>
  </si>
  <si>
    <t>20+4</t>
  </si>
  <si>
    <t>online</t>
  </si>
  <si>
    <t>Výroční zpráva</t>
  </si>
  <si>
    <t>RGB</t>
  </si>
  <si>
    <t>A4</t>
  </si>
  <si>
    <t>16+4</t>
  </si>
  <si>
    <t>Zpráva o realizaci projektu CLV</t>
  </si>
  <si>
    <t>50+4</t>
  </si>
  <si>
    <t>Sborník/ almanach</t>
  </si>
  <si>
    <t>20+4, ČB tisk (1/1)</t>
  </si>
  <si>
    <t>Prezentační a konfereční materiály</t>
  </si>
  <si>
    <t>Konferenční visačky</t>
  </si>
  <si>
    <t>CMYK</t>
  </si>
  <si>
    <t>PDF, AI</t>
  </si>
  <si>
    <t>A6</t>
  </si>
  <si>
    <t>-</t>
  </si>
  <si>
    <t>Konfereční vizuál</t>
  </si>
  <si>
    <t>Pozvánky</t>
  </si>
  <si>
    <t>PNG, PDF, AI</t>
  </si>
  <si>
    <t>Roll-up</t>
  </si>
  <si>
    <t>150-300</t>
  </si>
  <si>
    <t>PDF, AI, INDD</t>
  </si>
  <si>
    <t>Vizitky</t>
  </si>
  <si>
    <t>Šablona certifikátu</t>
  </si>
  <si>
    <t>A4 na šířku</t>
  </si>
  <si>
    <t>Plakáty a postery</t>
  </si>
  <si>
    <t xml:space="preserve">Poster </t>
  </si>
  <si>
    <t>A0</t>
  </si>
  <si>
    <t>Plakát</t>
  </si>
  <si>
    <t>Leták A5</t>
  </si>
  <si>
    <t>Billboard</t>
  </si>
  <si>
    <t>dle dodavatele billboardové plochy</t>
  </si>
  <si>
    <t>Infografika a vizuální identita</t>
  </si>
  <si>
    <t>Infografika</t>
  </si>
  <si>
    <t>PDF, PNG, JPG, AI</t>
  </si>
  <si>
    <t>Více druhů rozměrů od jednoho návrhu (pro tisk na A4 - A0, pro on-lline verzi na webové stránky, na sociální sítě)</t>
  </si>
  <si>
    <t xml:space="preserve">Vizuální identita projektu (Logo (barevné, černobílé, negativ, favicon), barevná paleta (HEX, RGB, CMYK), typografie, grafické prvky (ikony, rámečky), grafický manuál, šablony pro prezentaci (PowerPoint / Canva), sociální sítě (post + stories), hlavičkový papír (tisk + digitál), leták/plakát (A4/A5), výstupy v editovatelných a tiskových formátech.), návrh merche </t>
  </si>
  <si>
    <t>vizualizace lázeňských tras</t>
  </si>
  <si>
    <t>mapa</t>
  </si>
  <si>
    <t>Grrafický manuál</t>
  </si>
  <si>
    <t>Ilustrace a příběhové formáty</t>
  </si>
  <si>
    <t>Příběhová ilustrace/ komiks</t>
  </si>
  <si>
    <t>Digitální pohlednice</t>
  </si>
  <si>
    <t>4:3</t>
  </si>
  <si>
    <t>Ilustrační mapa Karlovarského kraje</t>
  </si>
  <si>
    <t>A</t>
  </si>
  <si>
    <t>onlie</t>
  </si>
  <si>
    <t>Ilustrovaný slovník pojjmů</t>
  </si>
  <si>
    <t>Online a digitální výstupy</t>
  </si>
  <si>
    <t>Reklamní banner na webové portály</t>
  </si>
  <si>
    <t>individuálně</t>
  </si>
  <si>
    <t>Tiskové výstupy</t>
  </si>
  <si>
    <t>Multiformátová grafika pro inzerci v tištěných médiích</t>
  </si>
  <si>
    <t>Veškeré výstupy v otevřených datech zahrnují i obrázky a fonty.</t>
  </si>
  <si>
    <t>Poznámka dodavatele</t>
  </si>
  <si>
    <t>CENOVÁ NABÍDKA v Kč bez DPH</t>
  </si>
  <si>
    <t>Vnitřek 72 stran ČB + 8 stran barevných. Dodavatel uvede do poznámky příplatek za každé 2 barevné a každé 2 černobílé strany navíc.</t>
  </si>
  <si>
    <t>"Rámcová dohoda na grafické práce"</t>
  </si>
  <si>
    <t>Příloha č. 4 ZD - Specifikace plnění a kalkulace ceny</t>
  </si>
  <si>
    <t>Hodinová sazba (v Kč bez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</si>
</sst>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u/>
      <sz val="10"/>
      <color theme="10"/>
      <name val="Arial"/>
      <scheme val="minor"/>
    </font>
    <font>
      <sz val="10"/>
      <color rgb="FF000000"/>
      <name val="Arial"/>
      <family val="2"/>
      <charset val="238"/>
      <scheme val="minor"/>
    </font>
    <font>
      <b/>
      <sz val="10"/>
      <color rgb="FF000000"/>
      <name val="Arial"/>
      <family val="2"/>
      <charset val="238"/>
      <scheme val="minor"/>
    </font>
    <font>
      <sz val="12"/>
      <color rgb="FF000000"/>
      <name val="Arial"/>
      <family val="2"/>
      <charset val="238"/>
      <scheme val="minor"/>
    </font>
    <font>
      <b/>
      <sz val="12"/>
      <color rgb="FF000000"/>
      <name val="Arial"/>
      <family val="2"/>
      <charset val="238"/>
      <scheme val="minor"/>
    </font>
    <font>
      <i/>
      <sz val="10"/>
      <color rgb="FF000000"/>
      <name val="Arial"/>
      <family val="2"/>
      <charset val="238"/>
      <scheme val="minor"/>
    </font>
    <font>
      <sz val="10"/>
      <color theme="1"/>
      <name val="Arial"/>
      <scheme val="major"/>
    </font>
    <font>
      <sz val="10"/>
      <color rgb="FF000000"/>
      <name val="Arial"/>
      <scheme val="major"/>
    </font>
    <font>
      <sz val="10"/>
      <color theme="1"/>
      <name val="Arial"/>
      <family val="2"/>
      <charset val="238"/>
      <scheme val="major"/>
    </font>
    <font>
      <sz val="10"/>
      <color rgb="FF000000"/>
      <name val="Arial"/>
      <family val="2"/>
      <charset val="238"/>
      <scheme val="major"/>
    </font>
    <font>
      <b/>
      <i/>
      <sz val="10"/>
      <color rgb="FF000000"/>
      <name val="Arial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284E3F"/>
      </left>
      <right style="thin">
        <color rgb="FF284E3F"/>
      </right>
      <top style="thin">
        <color rgb="FF284E3F"/>
      </top>
      <bottom style="thin">
        <color rgb="FF284E3F"/>
      </bottom>
      <diagonal/>
    </border>
    <border>
      <left style="thin">
        <color rgb="FF284E3F"/>
      </left>
      <right style="thin">
        <color rgb="FF284E3F"/>
      </right>
      <top style="thin">
        <color rgb="FF284E3F"/>
      </top>
      <bottom style="thin">
        <color rgb="FFFFFFFF"/>
      </bottom>
      <diagonal/>
    </border>
    <border>
      <left style="thin">
        <color rgb="FF284E3F"/>
      </left>
      <right style="thin">
        <color rgb="FF284E3F"/>
      </right>
      <top/>
      <bottom/>
      <diagonal/>
    </border>
    <border>
      <left style="thin">
        <color rgb="FF284E3F"/>
      </left>
      <right style="thin">
        <color rgb="FF284E3F"/>
      </right>
      <top style="thin">
        <color rgb="FFF6F8F9"/>
      </top>
      <bottom style="thin">
        <color rgb="FFF6F8F9"/>
      </bottom>
      <diagonal/>
    </border>
    <border>
      <left style="thin">
        <color rgb="FF284E3F"/>
      </left>
      <right style="thin">
        <color rgb="FF284E3F"/>
      </right>
      <top style="thin">
        <color rgb="FFFFFFFF"/>
      </top>
      <bottom style="thin">
        <color rgb="FFFFFFFF"/>
      </bottom>
      <diagonal/>
    </border>
    <border>
      <left style="thin">
        <color rgb="FF284E3F"/>
      </left>
      <right style="thin">
        <color rgb="FF284E3F"/>
      </right>
      <top style="thin">
        <color rgb="FFF6F8F9"/>
      </top>
      <bottom style="thin">
        <color rgb="FF284E3F"/>
      </bottom>
      <diagonal/>
    </border>
    <border>
      <left style="thin">
        <color rgb="FF284E3F"/>
      </left>
      <right style="thin">
        <color rgb="FF284E3F"/>
      </right>
      <top/>
      <bottom style="thin">
        <color rgb="FF284E3F"/>
      </bottom>
      <diagonal/>
    </border>
    <border>
      <left style="thin">
        <color rgb="FF284E3F"/>
      </left>
      <right style="thin">
        <color rgb="FF284E3F"/>
      </right>
      <top style="thin">
        <color rgb="FF284E3F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5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9" fontId="11" fillId="0" borderId="1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4" xfId="0" applyFont="1" applyBorder="1" applyAlignment="1">
      <alignment horizontal="left" wrapText="1"/>
    </xf>
    <xf numFmtId="0" fontId="12" fillId="0" borderId="4" xfId="0" applyFont="1" applyBorder="1" applyAlignment="1">
      <alignment horizontal="left" vertical="center" wrapText="1"/>
    </xf>
    <xf numFmtId="0" fontId="9" fillId="0" borderId="16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0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wrapText="1"/>
    </xf>
    <xf numFmtId="0" fontId="10" fillId="0" borderId="11" xfId="0" applyFont="1" applyBorder="1"/>
    <xf numFmtId="0" fontId="12" fillId="0" borderId="11" xfId="0" applyFont="1" applyBorder="1"/>
    <xf numFmtId="0" fontId="10" fillId="0" borderId="16" xfId="0" applyFont="1" applyBorder="1"/>
    <xf numFmtId="0" fontId="10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0" fillId="3" borderId="1" xfId="0" applyFill="1" applyBorder="1" applyAlignment="1">
      <alignment vertical="center"/>
    </xf>
    <xf numFmtId="0" fontId="10" fillId="3" borderId="1" xfId="0" applyFont="1" applyFill="1" applyBorder="1"/>
    <xf numFmtId="0" fontId="12" fillId="3" borderId="1" xfId="0" applyFont="1" applyFill="1" applyBorder="1"/>
    <xf numFmtId="0" fontId="0" fillId="0" borderId="0" xfId="0" applyAlignment="1">
      <alignment horizontal="center"/>
    </xf>
    <xf numFmtId="0" fontId="13" fillId="0" borderId="0" xfId="0" applyFont="1" applyAlignment="1">
      <alignment vertical="center"/>
    </xf>
    <xf numFmtId="0" fontId="8" fillId="3" borderId="1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0" fillId="0" borderId="0" xfId="0" applyAlignment="1">
      <alignment horizontal="center" wrapText="1"/>
    </xf>
  </cellXfs>
  <cellStyles count="2">
    <cellStyle name="Hyperlink" xfId="1" xr:uid="{00000000-000B-0000-0000-000008000000}"/>
    <cellStyle name="Normální" xfId="0" builtinId="0"/>
  </cellStyles>
  <dxfs count="18">
    <dxf>
      <font>
        <name val="Arial"/>
        <scheme val="major"/>
      </font>
      <fill>
        <patternFill patternType="solid">
          <fgColor indexed="64"/>
          <bgColor rgb="FFFFFF0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name val="Arial"/>
        <scheme val="major"/>
      </font>
      <numFmt numFmtId="0" formatCode="General"/>
      <fill>
        <patternFill patternType="none"/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name val="Arial"/>
        <scheme val="major"/>
      </font>
      <fill>
        <patternFill patternType="none"/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ajor"/>
      </font>
      <fill>
        <patternFill patternType="none"/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ajor"/>
      </font>
      <fill>
        <patternFill patternType="none"/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Arial"/>
        <scheme val="major"/>
      </font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Arial"/>
        <scheme val="major"/>
      </font>
      <fill>
        <patternFill patternType="none"/>
      </fill>
      <alignment horizont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Arial"/>
        <scheme val="major"/>
      </font>
      <fill>
        <patternFill patternType="none"/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Arial"/>
        <scheme val="major"/>
      </font>
      <fill>
        <patternFill patternType="none"/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Arial"/>
        <scheme val="major"/>
      </font>
      <fill>
        <patternFill patternType="none"/>
      </fill>
      <alignment horizontal="left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Arial"/>
        <scheme val="major"/>
      </font>
      <fill>
        <patternFill patternType="none"/>
      </fill>
    </dxf>
    <dxf>
      <font>
        <name val="Arial"/>
        <scheme val="major"/>
      </font>
      <fill>
        <patternFill patternType="none"/>
      </fill>
    </dxf>
    <dxf>
      <border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Sheet1-style" pivot="0" count="3" xr9:uid="{00000000-0011-0000-FFFF-FFFF00000000}">
      <tableStyleElement type="headerRow" dxfId="17"/>
      <tableStyleElement type="firstRowStripe" dxfId="16"/>
      <tableStyleElement type="secondRowStripe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0:L38" headerRowDxfId="14" dataDxfId="12" headerRowBorderDxfId="13">
  <tableColumns count="12">
    <tableColumn id="1" xr3:uid="{00000000-0010-0000-0000-000001000000}" name="Kategorie" dataDxfId="11"/>
    <tableColumn id="2" xr3:uid="{00000000-0010-0000-0000-000002000000}" name="Výstup" dataDxfId="10"/>
    <tableColumn id="3" xr3:uid="{00000000-0010-0000-0000-000003000000}" name="Barevný model" dataDxfId="9"/>
    <tableColumn id="4" xr3:uid="{00000000-0010-0000-0000-000004000000}" name="Minimální rozlišení (dpi)" dataDxfId="8"/>
    <tableColumn id="5" xr3:uid="{00000000-0010-0000-0000-000005000000}" name="Formát souboru" dataDxfId="7"/>
    <tableColumn id="6" xr3:uid="{00000000-0010-0000-0000-000006000000}" name="Rozměr" dataDxfId="6"/>
    <tableColumn id="14" xr3:uid="{26E5F6D6-66FE-4E75-8B9C-469093C0E7D5}" name="Max. celkový počet  edic" dataDxfId="5"/>
    <tableColumn id="13" xr3:uid="{B2DF02A1-A773-46F3-9330-9DD13F862D7C}" name="Počet stran" dataDxfId="4"/>
    <tableColumn id="7" xr3:uid="{00000000-0010-0000-0000-000007000000}" name="Vazba" dataDxfId="3"/>
    <tableColumn id="9" xr3:uid="{7897F9A9-8D65-49DA-A1EA-43D526AAE838}" name="Odhadovaný čas celkem (hodiny)" dataDxfId="2"/>
    <tableColumn id="11" xr3:uid="{246C1D24-4E25-4CB3-B7EF-0D4601908FDD}" name="CENOVÁ NABÍDKA v Kč bez DPH" dataDxfId="1">
      <calculatedColumnFormula>Table1[[#This Row],[Odhadovaný čas celkem (hodiny)]]*B6</calculatedColumnFormula>
    </tableColumn>
    <tableColumn id="12" xr3:uid="{DCCBB23F-BBDC-408A-A320-9DD8610FA261}" name="Poznámka dodavatele" dataDxfId="0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L42"/>
  <sheetViews>
    <sheetView tabSelected="1" zoomScale="86" zoomScaleNormal="86" workbookViewId="0">
      <pane xSplit="1" topLeftCell="B1" activePane="topRight" state="frozen"/>
      <selection activeCell="A4" sqref="A4"/>
      <selection pane="topRight" activeCell="H5" sqref="H5"/>
    </sheetView>
  </sheetViews>
  <sheetFormatPr defaultColWidth="12.6640625" defaultRowHeight="15.75" customHeight="1" x14ac:dyDescent="0.25"/>
  <cols>
    <col min="1" max="1" width="31.109375" customWidth="1"/>
    <col min="2" max="2" width="32.33203125" style="2" customWidth="1"/>
    <col min="3" max="3" width="17.109375" customWidth="1"/>
    <col min="4" max="4" width="11.88671875" customWidth="1"/>
    <col min="5" max="5" width="14.109375" style="2" customWidth="1"/>
    <col min="6" max="6" width="18.6640625" customWidth="1"/>
    <col min="7" max="7" width="15.88671875" customWidth="1"/>
    <col min="8" max="8" width="25.33203125" customWidth="1"/>
    <col min="9" max="9" width="13" customWidth="1"/>
    <col min="10" max="10" width="23.109375" customWidth="1"/>
    <col min="11" max="11" width="18.44140625" customWidth="1"/>
  </cols>
  <sheetData>
    <row r="1" spans="1:12" ht="57.6" customHeight="1" x14ac:dyDescent="0.25">
      <c r="B1" s="50" t="e" vm="1">
        <v>#VALUE!</v>
      </c>
      <c r="C1" s="50"/>
      <c r="D1" s="50"/>
      <c r="E1" s="50"/>
      <c r="F1" s="50"/>
      <c r="G1" s="50"/>
      <c r="H1" s="50"/>
    </row>
    <row r="2" spans="1:12" ht="15.75" customHeight="1" x14ac:dyDescent="0.25">
      <c r="B2" s="51" t="s">
        <v>86</v>
      </c>
      <c r="C2" s="51"/>
      <c r="D2" s="51"/>
      <c r="E2" s="51"/>
      <c r="F2" s="51"/>
      <c r="G2" s="51"/>
      <c r="H2" s="51"/>
    </row>
    <row r="3" spans="1:12" ht="15.75" customHeight="1" x14ac:dyDescent="0.25">
      <c r="B3" s="63" t="s">
        <v>87</v>
      </c>
      <c r="C3" s="63"/>
      <c r="D3" s="63"/>
      <c r="E3" s="63"/>
      <c r="F3" s="63"/>
    </row>
    <row r="5" spans="1:12" ht="15.75" customHeight="1" x14ac:dyDescent="0.25">
      <c r="A5" s="3" t="s">
        <v>0</v>
      </c>
      <c r="B5" s="52"/>
      <c r="C5" s="53"/>
      <c r="D5" s="53"/>
      <c r="E5" s="53"/>
      <c r="F5" s="53"/>
      <c r="G5" s="6"/>
      <c r="H5" s="6"/>
    </row>
    <row r="6" spans="1:12" ht="15.75" customHeight="1" x14ac:dyDescent="0.25">
      <c r="A6" s="3" t="s">
        <v>88</v>
      </c>
      <c r="B6" s="60"/>
      <c r="C6" s="61"/>
      <c r="D6" s="61"/>
      <c r="E6" s="61"/>
      <c r="F6" s="62"/>
      <c r="G6" s="7"/>
      <c r="H6" s="7"/>
    </row>
    <row r="7" spans="1:12" ht="21" customHeight="1" x14ac:dyDescent="0.25">
      <c r="A7" s="3" t="s">
        <v>1</v>
      </c>
      <c r="B7" s="54">
        <f>K11+K12+K13+K14+K15+K16+K17+K18+K19+K20+K21+K22+K23+K24+K25+K26+K27+K28+K29+K30+K31+K32+K33+K34+K35+K36+K37+K38</f>
        <v>0</v>
      </c>
      <c r="C7" s="55"/>
      <c r="D7" s="55"/>
      <c r="E7" s="55"/>
      <c r="F7" s="56"/>
      <c r="G7" s="8"/>
      <c r="H7" s="8"/>
    </row>
    <row r="8" spans="1:12" ht="21" customHeight="1" x14ac:dyDescent="0.3">
      <c r="A8" s="3" t="s">
        <v>2</v>
      </c>
      <c r="B8" s="57">
        <f>B7*1.21</f>
        <v>0</v>
      </c>
      <c r="C8" s="58"/>
      <c r="D8" s="58"/>
      <c r="E8" s="58"/>
      <c r="F8" s="59"/>
      <c r="G8" s="9"/>
      <c r="H8" s="9"/>
    </row>
    <row r="9" spans="1:12" ht="15.75" customHeight="1" x14ac:dyDescent="0.25">
      <c r="A9" s="1"/>
    </row>
    <row r="10" spans="1:12" s="2" customFormat="1" ht="42.6" customHeight="1" x14ac:dyDescent="0.25">
      <c r="A10" s="29" t="s">
        <v>3</v>
      </c>
      <c r="B10" s="4" t="s">
        <v>4</v>
      </c>
      <c r="C10" s="11" t="s">
        <v>5</v>
      </c>
      <c r="D10" s="10" t="s">
        <v>6</v>
      </c>
      <c r="E10" s="12" t="s">
        <v>7</v>
      </c>
      <c r="F10" s="10" t="s">
        <v>8</v>
      </c>
      <c r="G10" s="4" t="s">
        <v>9</v>
      </c>
      <c r="H10" s="4" t="s">
        <v>10</v>
      </c>
      <c r="I10" s="4" t="s">
        <v>11</v>
      </c>
      <c r="J10" s="4" t="s">
        <v>12</v>
      </c>
      <c r="K10" s="5" t="s">
        <v>84</v>
      </c>
      <c r="L10" s="5" t="s">
        <v>83</v>
      </c>
    </row>
    <row r="11" spans="1:12" ht="16.5" customHeight="1" x14ac:dyDescent="0.25">
      <c r="A11" s="30" t="s">
        <v>13</v>
      </c>
      <c r="B11" s="28" t="s">
        <v>14</v>
      </c>
      <c r="C11" s="13" t="s">
        <v>15</v>
      </c>
      <c r="D11" s="14">
        <v>300</v>
      </c>
      <c r="E11" s="15" t="s">
        <v>16</v>
      </c>
      <c r="F11" s="15" t="s">
        <v>17</v>
      </c>
      <c r="G11" s="16">
        <v>11</v>
      </c>
      <c r="H11" s="17" t="s">
        <v>18</v>
      </c>
      <c r="I11" s="18" t="s">
        <v>19</v>
      </c>
      <c r="J11" s="47"/>
      <c r="K11" s="19">
        <f>Table1[[#This Row],[Odhadovaný čas celkem (hodiny)]]*B6</f>
        <v>0</v>
      </c>
      <c r="L11" s="48"/>
    </row>
    <row r="12" spans="1:12" ht="34.5" customHeight="1" x14ac:dyDescent="0.25">
      <c r="A12" s="31"/>
      <c r="B12" s="28" t="s">
        <v>20</v>
      </c>
      <c r="C12" s="13" t="s">
        <v>15</v>
      </c>
      <c r="D12" s="14">
        <v>300</v>
      </c>
      <c r="E12" s="15" t="s">
        <v>16</v>
      </c>
      <c r="F12" s="20"/>
      <c r="G12" s="21">
        <v>1</v>
      </c>
      <c r="H12" s="21" t="s">
        <v>18</v>
      </c>
      <c r="I12" s="18" t="s">
        <v>21</v>
      </c>
      <c r="J12" s="47"/>
      <c r="K12" s="19">
        <f>Table1[[#This Row],[Odhadovaný čas celkem (hodiny)]]*B6</f>
        <v>0</v>
      </c>
      <c r="L12" s="48"/>
    </row>
    <row r="13" spans="1:12" ht="99" customHeight="1" x14ac:dyDescent="0.25">
      <c r="A13" s="32"/>
      <c r="B13" s="28" t="s">
        <v>22</v>
      </c>
      <c r="C13" s="13" t="s">
        <v>15</v>
      </c>
      <c r="D13" s="21">
        <v>300</v>
      </c>
      <c r="E13" s="15" t="s">
        <v>16</v>
      </c>
      <c r="F13" s="15" t="s">
        <v>23</v>
      </c>
      <c r="G13" s="22">
        <v>8</v>
      </c>
      <c r="H13" s="23" t="s">
        <v>85</v>
      </c>
      <c r="I13" s="18" t="s">
        <v>24</v>
      </c>
      <c r="J13" s="47"/>
      <c r="K13" s="19">
        <f>Table1[[#This Row],[Odhadovaný čas celkem (hodiny)]]*B6</f>
        <v>0</v>
      </c>
      <c r="L13" s="48"/>
    </row>
    <row r="14" spans="1:12" ht="22.2" customHeight="1" x14ac:dyDescent="0.25">
      <c r="A14" s="33"/>
      <c r="B14" s="28" t="s">
        <v>25</v>
      </c>
      <c r="C14" s="13" t="s">
        <v>15</v>
      </c>
      <c r="D14" s="21">
        <v>300</v>
      </c>
      <c r="E14" s="15" t="s">
        <v>16</v>
      </c>
      <c r="F14" s="24" t="s">
        <v>26</v>
      </c>
      <c r="G14" s="21">
        <v>10</v>
      </c>
      <c r="H14" s="15" t="s">
        <v>27</v>
      </c>
      <c r="I14" s="18" t="s">
        <v>19</v>
      </c>
      <c r="J14" s="47"/>
      <c r="K14" s="19">
        <f>Table1[[#This Row],[Odhadovaný čas celkem (hodiny)]]*B6</f>
        <v>0</v>
      </c>
      <c r="L14" s="48"/>
    </row>
    <row r="15" spans="1:12" ht="31.5" customHeight="1" x14ac:dyDescent="0.25">
      <c r="A15" s="33"/>
      <c r="B15" s="28" t="s">
        <v>28</v>
      </c>
      <c r="C15" s="13" t="s">
        <v>15</v>
      </c>
      <c r="D15" s="21">
        <v>300</v>
      </c>
      <c r="E15" s="15" t="s">
        <v>16</v>
      </c>
      <c r="F15" s="24" t="s">
        <v>26</v>
      </c>
      <c r="G15" s="21">
        <v>3</v>
      </c>
      <c r="H15" s="15" t="s">
        <v>29</v>
      </c>
      <c r="I15" s="21" t="s">
        <v>30</v>
      </c>
      <c r="J15" s="47"/>
      <c r="K15" s="19">
        <f>Table1[[#This Row],[Odhadovaný čas celkem (hodiny)]]*B6</f>
        <v>0</v>
      </c>
      <c r="L15" s="48"/>
    </row>
    <row r="16" spans="1:12" ht="31.5" customHeight="1" x14ac:dyDescent="0.25">
      <c r="A16" s="31"/>
      <c r="B16" s="28" t="s">
        <v>31</v>
      </c>
      <c r="C16" s="21" t="s">
        <v>32</v>
      </c>
      <c r="D16" s="21">
        <v>300</v>
      </c>
      <c r="E16" s="15" t="s">
        <v>16</v>
      </c>
      <c r="F16" s="24" t="s">
        <v>33</v>
      </c>
      <c r="G16" s="21">
        <v>3</v>
      </c>
      <c r="H16" s="21" t="s">
        <v>34</v>
      </c>
      <c r="I16" s="21" t="s">
        <v>30</v>
      </c>
      <c r="J16" s="47"/>
      <c r="K16" s="19">
        <f>Table1[[#This Row],[Odhadovaný čas celkem (hodiny)]]*B6</f>
        <v>0</v>
      </c>
      <c r="L16" s="48"/>
    </row>
    <row r="17" spans="1:12" ht="31.5" customHeight="1" x14ac:dyDescent="0.25">
      <c r="A17" s="31"/>
      <c r="B17" s="28" t="s">
        <v>35</v>
      </c>
      <c r="C17" s="21" t="s">
        <v>32</v>
      </c>
      <c r="D17" s="21">
        <v>300</v>
      </c>
      <c r="E17" s="15" t="s">
        <v>16</v>
      </c>
      <c r="F17" s="24" t="s">
        <v>33</v>
      </c>
      <c r="G17" s="21">
        <v>1</v>
      </c>
      <c r="H17" s="21" t="s">
        <v>36</v>
      </c>
      <c r="I17" s="21" t="s">
        <v>30</v>
      </c>
      <c r="J17" s="47"/>
      <c r="K17" s="19">
        <f>Table1[[#This Row],[Odhadovaný čas celkem (hodiny)]]*B6</f>
        <v>0</v>
      </c>
      <c r="L17" s="48"/>
    </row>
    <row r="18" spans="1:12" ht="15.75" customHeight="1" x14ac:dyDescent="0.25">
      <c r="A18" s="34"/>
      <c r="B18" s="28" t="s">
        <v>37</v>
      </c>
      <c r="C18" s="13" t="s">
        <v>15</v>
      </c>
      <c r="D18" s="21">
        <v>300</v>
      </c>
      <c r="E18" s="15" t="s">
        <v>16</v>
      </c>
      <c r="F18" s="24" t="s">
        <v>26</v>
      </c>
      <c r="G18" s="21">
        <v>6</v>
      </c>
      <c r="H18" s="15" t="s">
        <v>38</v>
      </c>
      <c r="I18" s="18" t="s">
        <v>19</v>
      </c>
      <c r="J18" s="47"/>
      <c r="K18" s="19">
        <f>Table1[[#This Row],[Odhadovaný čas celkem (hodiny)]]*B6</f>
        <v>0</v>
      </c>
      <c r="L18" s="48"/>
    </row>
    <row r="19" spans="1:12" ht="15" customHeight="1" x14ac:dyDescent="0.25">
      <c r="A19" s="30" t="s">
        <v>39</v>
      </c>
      <c r="B19" s="28" t="s">
        <v>40</v>
      </c>
      <c r="C19" s="13" t="s">
        <v>41</v>
      </c>
      <c r="D19" s="21">
        <v>300</v>
      </c>
      <c r="E19" s="24" t="s">
        <v>42</v>
      </c>
      <c r="F19" s="25" t="s">
        <v>43</v>
      </c>
      <c r="G19" s="21">
        <v>6</v>
      </c>
      <c r="H19" s="21" t="s">
        <v>44</v>
      </c>
      <c r="I19" s="21" t="s">
        <v>44</v>
      </c>
      <c r="J19" s="47"/>
      <c r="K19" s="19">
        <f>Table1[[#This Row],[Odhadovaný čas celkem (hodiny)]]*B6</f>
        <v>0</v>
      </c>
      <c r="L19" s="48"/>
    </row>
    <row r="20" spans="1:12" ht="28.2" customHeight="1" x14ac:dyDescent="0.25">
      <c r="A20" s="32"/>
      <c r="B20" s="28" t="s">
        <v>45</v>
      </c>
      <c r="C20" s="13" t="s">
        <v>44</v>
      </c>
      <c r="D20" s="13" t="s">
        <v>44</v>
      </c>
      <c r="E20" s="25" t="s">
        <v>44</v>
      </c>
      <c r="F20" s="25" t="s">
        <v>44</v>
      </c>
      <c r="G20" s="21">
        <v>6</v>
      </c>
      <c r="H20" s="15" t="s">
        <v>44</v>
      </c>
      <c r="I20" s="21" t="s">
        <v>44</v>
      </c>
      <c r="J20" s="47"/>
      <c r="K20" s="19">
        <f>Table1[[#This Row],[Odhadovaný čas celkem (hodiny)]]*B6</f>
        <v>0</v>
      </c>
      <c r="L20" s="48"/>
    </row>
    <row r="21" spans="1:12" ht="15.75" customHeight="1" x14ac:dyDescent="0.25">
      <c r="A21" s="33"/>
      <c r="B21" s="28" t="s">
        <v>46</v>
      </c>
      <c r="C21" s="13" t="s">
        <v>15</v>
      </c>
      <c r="D21" s="21">
        <v>300</v>
      </c>
      <c r="E21" s="24" t="s">
        <v>47</v>
      </c>
      <c r="F21" s="25" t="s">
        <v>44</v>
      </c>
      <c r="G21" s="21">
        <v>20</v>
      </c>
      <c r="H21" s="21" t="s">
        <v>44</v>
      </c>
      <c r="I21" s="21" t="s">
        <v>44</v>
      </c>
      <c r="J21" s="47"/>
      <c r="K21" s="19">
        <f>Table1[[#This Row],[Odhadovaný čas celkem (hodiny)]]*B6</f>
        <v>0</v>
      </c>
      <c r="L21" s="48"/>
    </row>
    <row r="22" spans="1:12" ht="15.75" customHeight="1" x14ac:dyDescent="0.25">
      <c r="A22" s="31"/>
      <c r="B22" s="28" t="s">
        <v>48</v>
      </c>
      <c r="C22" s="13" t="s">
        <v>41</v>
      </c>
      <c r="D22" s="21" t="s">
        <v>49</v>
      </c>
      <c r="E22" s="24" t="s">
        <v>50</v>
      </c>
      <c r="F22" s="25" t="s">
        <v>44</v>
      </c>
      <c r="G22" s="21">
        <v>20</v>
      </c>
      <c r="H22" s="21" t="s">
        <v>44</v>
      </c>
      <c r="I22" s="21" t="s">
        <v>44</v>
      </c>
      <c r="J22" s="47"/>
      <c r="K22" s="19">
        <f>Table1[[#This Row],[Odhadovaný čas celkem (hodiny)]]*B6</f>
        <v>0</v>
      </c>
      <c r="L22" s="48"/>
    </row>
    <row r="23" spans="1:12" ht="15.75" customHeight="1" x14ac:dyDescent="0.25">
      <c r="A23" s="31"/>
      <c r="B23" s="28" t="s">
        <v>51</v>
      </c>
      <c r="C23" s="13" t="s">
        <v>41</v>
      </c>
      <c r="D23" s="21">
        <v>300</v>
      </c>
      <c r="E23" s="24" t="s">
        <v>50</v>
      </c>
      <c r="F23" s="25" t="s">
        <v>44</v>
      </c>
      <c r="G23" s="21">
        <v>2</v>
      </c>
      <c r="H23" s="21" t="s">
        <v>44</v>
      </c>
      <c r="I23" s="21" t="s">
        <v>44</v>
      </c>
      <c r="J23" s="47"/>
      <c r="K23" s="19">
        <f>Table1[[#This Row],[Odhadovaný čas celkem (hodiny)]]*B6</f>
        <v>0</v>
      </c>
      <c r="L23" s="48"/>
    </row>
    <row r="24" spans="1:12" ht="15.75" customHeight="1" x14ac:dyDescent="0.25">
      <c r="A24" s="35"/>
      <c r="B24" s="28" t="s">
        <v>52</v>
      </c>
      <c r="C24" s="13" t="s">
        <v>15</v>
      </c>
      <c r="D24" s="21">
        <v>300</v>
      </c>
      <c r="E24" s="24" t="s">
        <v>50</v>
      </c>
      <c r="F24" s="24" t="s">
        <v>53</v>
      </c>
      <c r="G24" s="21">
        <v>1</v>
      </c>
      <c r="H24" s="21" t="s">
        <v>44</v>
      </c>
      <c r="I24" s="21" t="s">
        <v>44</v>
      </c>
      <c r="J24" s="47"/>
      <c r="K24" s="19">
        <f>Table1[[#This Row],[Odhadovaný čas celkem (hodiny)]]*B6</f>
        <v>0</v>
      </c>
      <c r="L24" s="48"/>
    </row>
    <row r="25" spans="1:12" ht="26.1" customHeight="1" x14ac:dyDescent="0.25">
      <c r="A25" s="38" t="s">
        <v>54</v>
      </c>
      <c r="B25" s="28" t="s">
        <v>55</v>
      </c>
      <c r="C25" s="13" t="s">
        <v>15</v>
      </c>
      <c r="D25" s="26">
        <v>300</v>
      </c>
      <c r="E25" s="24" t="s">
        <v>50</v>
      </c>
      <c r="F25" s="25" t="s">
        <v>56</v>
      </c>
      <c r="G25" s="21">
        <v>40</v>
      </c>
      <c r="H25" s="21" t="s">
        <v>44</v>
      </c>
      <c r="I25" s="21" t="s">
        <v>44</v>
      </c>
      <c r="J25" s="47"/>
      <c r="K25" s="19">
        <f>Table1[[#This Row],[Odhadovaný čas celkem (hodiny)]]*B6</f>
        <v>0</v>
      </c>
      <c r="L25" s="48"/>
    </row>
    <row r="26" spans="1:12" ht="25.95" customHeight="1" x14ac:dyDescent="0.25">
      <c r="A26" s="31"/>
      <c r="B26" s="36" t="s">
        <v>57</v>
      </c>
      <c r="C26" s="13" t="s">
        <v>15</v>
      </c>
      <c r="D26" s="21">
        <v>300</v>
      </c>
      <c r="E26" s="24" t="s">
        <v>50</v>
      </c>
      <c r="F26" s="25" t="s">
        <v>56</v>
      </c>
      <c r="G26" s="21">
        <v>20</v>
      </c>
      <c r="H26" s="15" t="s">
        <v>44</v>
      </c>
      <c r="I26" s="21" t="s">
        <v>44</v>
      </c>
      <c r="J26" s="47"/>
      <c r="K26" s="19">
        <f>Table1[[#This Row],[Odhadovaný čas celkem (hodiny)]]*B6</f>
        <v>0</v>
      </c>
      <c r="L26" s="48"/>
    </row>
    <row r="27" spans="1:12" ht="25.95" customHeight="1" x14ac:dyDescent="0.25">
      <c r="A27" s="39"/>
      <c r="B27" s="28" t="s">
        <v>58</v>
      </c>
      <c r="C27" s="13" t="s">
        <v>15</v>
      </c>
      <c r="D27" s="13">
        <v>300</v>
      </c>
      <c r="E27" s="24" t="s">
        <v>50</v>
      </c>
      <c r="F27" s="25" t="s">
        <v>26</v>
      </c>
      <c r="G27" s="13">
        <v>20</v>
      </c>
      <c r="H27" s="13" t="s">
        <v>44</v>
      </c>
      <c r="I27" s="13" t="s">
        <v>44</v>
      </c>
      <c r="J27" s="47"/>
      <c r="K27" s="19">
        <f>Table1[[#This Row],[Odhadovaný čas celkem (hodiny)]]*B6</f>
        <v>0</v>
      </c>
      <c r="L27" s="49"/>
    </row>
    <row r="28" spans="1:12" ht="33.75" customHeight="1" x14ac:dyDescent="0.25">
      <c r="A28" s="35"/>
      <c r="B28" s="37" t="s">
        <v>59</v>
      </c>
      <c r="C28" s="13" t="s">
        <v>15</v>
      </c>
      <c r="D28" s="21">
        <v>150</v>
      </c>
      <c r="E28" s="23" t="s">
        <v>42</v>
      </c>
      <c r="F28" s="25" t="s">
        <v>60</v>
      </c>
      <c r="G28" s="21">
        <v>4</v>
      </c>
      <c r="H28" s="21" t="s">
        <v>44</v>
      </c>
      <c r="I28" s="21" t="s">
        <v>44</v>
      </c>
      <c r="J28" s="47"/>
      <c r="K28" s="19">
        <f>Table1[[#This Row],[Odhadovaný čas celkem (hodiny)]]*B6</f>
        <v>0</v>
      </c>
      <c r="L28" s="48"/>
    </row>
    <row r="29" spans="1:12" ht="90.75" customHeight="1" x14ac:dyDescent="0.25">
      <c r="A29" s="38" t="s">
        <v>61</v>
      </c>
      <c r="B29" s="40" t="s">
        <v>62</v>
      </c>
      <c r="C29" s="13" t="s">
        <v>15</v>
      </c>
      <c r="D29" s="21">
        <v>300</v>
      </c>
      <c r="E29" s="25" t="s">
        <v>63</v>
      </c>
      <c r="F29" s="25" t="s">
        <v>64</v>
      </c>
      <c r="G29" s="21">
        <v>40</v>
      </c>
      <c r="H29" s="21" t="s">
        <v>44</v>
      </c>
      <c r="I29" s="21" t="s">
        <v>44</v>
      </c>
      <c r="J29" s="47"/>
      <c r="K29" s="19">
        <f>Table1[[#This Row],[Odhadovaný čas celkem (hodiny)]]*B6</f>
        <v>0</v>
      </c>
      <c r="L29" s="48"/>
    </row>
    <row r="30" spans="1:12" ht="155.1" customHeight="1" x14ac:dyDescent="0.25">
      <c r="A30" s="42"/>
      <c r="B30" s="41" t="s">
        <v>65</v>
      </c>
      <c r="C30" s="13" t="s">
        <v>44</v>
      </c>
      <c r="D30" s="13" t="s">
        <v>44</v>
      </c>
      <c r="E30" s="25" t="s">
        <v>44</v>
      </c>
      <c r="F30" s="25" t="s">
        <v>44</v>
      </c>
      <c r="G30" s="21">
        <v>1</v>
      </c>
      <c r="H30" s="21" t="s">
        <v>44</v>
      </c>
      <c r="I30" s="21" t="s">
        <v>44</v>
      </c>
      <c r="J30" s="47"/>
      <c r="K30" s="19">
        <f>Table1[[#This Row],[Odhadovaný čas celkem (hodiny)]]*B6</f>
        <v>0</v>
      </c>
      <c r="L30" s="48"/>
    </row>
    <row r="31" spans="1:12" ht="29.4" customHeight="1" x14ac:dyDescent="0.25">
      <c r="A31" s="43"/>
      <c r="B31" s="37" t="s">
        <v>66</v>
      </c>
      <c r="C31" s="13" t="s">
        <v>32</v>
      </c>
      <c r="D31" s="13">
        <v>300</v>
      </c>
      <c r="E31" s="25" t="s">
        <v>63</v>
      </c>
      <c r="F31" s="25" t="s">
        <v>67</v>
      </c>
      <c r="G31" s="13">
        <v>5</v>
      </c>
      <c r="H31" s="13" t="s">
        <v>44</v>
      </c>
      <c r="I31" s="13" t="s">
        <v>44</v>
      </c>
      <c r="J31" s="47"/>
      <c r="K31" s="19">
        <f>Table1[[#This Row],[Odhadovaný čas celkem (hodiny)]]*B6</f>
        <v>0</v>
      </c>
      <c r="L31" s="49"/>
    </row>
    <row r="32" spans="1:12" ht="25.95" customHeight="1" x14ac:dyDescent="0.25">
      <c r="A32" s="35"/>
      <c r="B32" s="40" t="s">
        <v>68</v>
      </c>
      <c r="C32" s="13" t="s">
        <v>32</v>
      </c>
      <c r="D32" s="21">
        <v>300</v>
      </c>
      <c r="E32" s="24" t="s">
        <v>42</v>
      </c>
      <c r="F32" s="25" t="s">
        <v>17</v>
      </c>
      <c r="G32" s="21">
        <v>1</v>
      </c>
      <c r="H32" s="21" t="s">
        <v>44</v>
      </c>
      <c r="I32" s="21" t="s">
        <v>44</v>
      </c>
      <c r="J32" s="47"/>
      <c r="K32" s="19">
        <f>Table1[[#This Row],[Odhadovaný čas celkem (hodiny)]]*B6</f>
        <v>0</v>
      </c>
      <c r="L32" s="48"/>
    </row>
    <row r="33" spans="1:12" ht="25.95" customHeight="1" x14ac:dyDescent="0.25">
      <c r="A33" s="44" t="s">
        <v>69</v>
      </c>
      <c r="B33" s="40" t="s">
        <v>70</v>
      </c>
      <c r="C33" s="13" t="s">
        <v>15</v>
      </c>
      <c r="D33" s="21">
        <v>300</v>
      </c>
      <c r="E33" s="25" t="s">
        <v>63</v>
      </c>
      <c r="F33" s="25" t="s">
        <v>26</v>
      </c>
      <c r="G33" s="21">
        <v>2</v>
      </c>
      <c r="H33" s="21" t="s">
        <v>34</v>
      </c>
      <c r="I33" s="18" t="s">
        <v>19</v>
      </c>
      <c r="J33" s="47"/>
      <c r="K33" s="19">
        <f>Table1[[#This Row],[Odhadovaný čas celkem (hodiny)]]*B6</f>
        <v>0</v>
      </c>
      <c r="L33" s="48"/>
    </row>
    <row r="34" spans="1:12" ht="25.95" customHeight="1" x14ac:dyDescent="0.25">
      <c r="A34" s="31"/>
      <c r="B34" s="40" t="s">
        <v>71</v>
      </c>
      <c r="C34" s="13" t="s">
        <v>32</v>
      </c>
      <c r="D34" s="21">
        <v>96</v>
      </c>
      <c r="E34" s="24" t="s">
        <v>47</v>
      </c>
      <c r="F34" s="27" t="s">
        <v>72</v>
      </c>
      <c r="G34" s="21">
        <v>3</v>
      </c>
      <c r="H34" s="21" t="s">
        <v>30</v>
      </c>
      <c r="I34" s="21" t="s">
        <v>44</v>
      </c>
      <c r="J34" s="47"/>
      <c r="K34" s="19">
        <f>Table1[[#This Row],[Odhadovaný čas celkem (hodiny)]]*B6</f>
        <v>0</v>
      </c>
      <c r="L34" s="48"/>
    </row>
    <row r="35" spans="1:12" ht="25.95" customHeight="1" x14ac:dyDescent="0.25">
      <c r="A35" s="31"/>
      <c r="B35" s="40" t="s">
        <v>73</v>
      </c>
      <c r="C35" s="13" t="s">
        <v>15</v>
      </c>
      <c r="D35" s="21">
        <v>300</v>
      </c>
      <c r="E35" s="25" t="s">
        <v>63</v>
      </c>
      <c r="F35" s="25" t="s">
        <v>74</v>
      </c>
      <c r="G35" s="21">
        <v>1</v>
      </c>
      <c r="H35" s="21" t="s">
        <v>75</v>
      </c>
      <c r="I35" s="21" t="s">
        <v>44</v>
      </c>
      <c r="J35" s="47"/>
      <c r="K35" s="19">
        <f>Table1[[#This Row],[Odhadovaný čas celkem (hodiny)]]*B6</f>
        <v>0</v>
      </c>
      <c r="L35" s="48"/>
    </row>
    <row r="36" spans="1:12" ht="25.95" customHeight="1" x14ac:dyDescent="0.25">
      <c r="A36" s="35"/>
      <c r="B36" s="40" t="s">
        <v>76</v>
      </c>
      <c r="C36" s="13" t="s">
        <v>15</v>
      </c>
      <c r="D36" s="21">
        <v>300</v>
      </c>
      <c r="E36" s="24" t="s">
        <v>42</v>
      </c>
      <c r="F36" s="25" t="s">
        <v>26</v>
      </c>
      <c r="G36" s="21">
        <v>1</v>
      </c>
      <c r="H36" s="21" t="s">
        <v>29</v>
      </c>
      <c r="I36" s="18" t="s">
        <v>19</v>
      </c>
      <c r="J36" s="47"/>
      <c r="K36" s="19">
        <f>Table1[[#This Row],[Odhadovaný čas celkem (hodiny)]]*B6</f>
        <v>0</v>
      </c>
      <c r="L36" s="48"/>
    </row>
    <row r="37" spans="1:12" ht="25.95" customHeight="1" x14ac:dyDescent="0.25">
      <c r="A37" s="45" t="s">
        <v>77</v>
      </c>
      <c r="B37" s="40" t="s">
        <v>78</v>
      </c>
      <c r="C37" s="13" t="s">
        <v>32</v>
      </c>
      <c r="D37" s="21">
        <v>300</v>
      </c>
      <c r="E37" s="24" t="s">
        <v>47</v>
      </c>
      <c r="F37" s="25" t="s">
        <v>79</v>
      </c>
      <c r="G37" s="21">
        <v>12</v>
      </c>
      <c r="H37" s="21" t="s">
        <v>44</v>
      </c>
      <c r="I37" s="21" t="s">
        <v>44</v>
      </c>
      <c r="J37" s="47"/>
      <c r="K37" s="19">
        <f>Table1[[#This Row],[Odhadovaný čas celkem (hodiny)]]*B6</f>
        <v>0</v>
      </c>
      <c r="L37" s="48"/>
    </row>
    <row r="38" spans="1:12" ht="43.5" customHeight="1" x14ac:dyDescent="0.25">
      <c r="A38" s="46" t="s">
        <v>80</v>
      </c>
      <c r="B38" s="40" t="s">
        <v>81</v>
      </c>
      <c r="C38" s="13" t="s">
        <v>15</v>
      </c>
      <c r="D38" s="21">
        <v>300</v>
      </c>
      <c r="E38" s="25" t="s">
        <v>63</v>
      </c>
      <c r="F38" s="25" t="s">
        <v>79</v>
      </c>
      <c r="G38" s="21">
        <v>12</v>
      </c>
      <c r="H38" s="21" t="s">
        <v>44</v>
      </c>
      <c r="I38" s="21" t="s">
        <v>44</v>
      </c>
      <c r="J38" s="47"/>
      <c r="K38" s="19">
        <f>Table1[[#This Row],[Odhadovaný čas celkem (hodiny)]]*B6</f>
        <v>0</v>
      </c>
      <c r="L38" s="48"/>
    </row>
    <row r="39" spans="1:12" ht="15.75" customHeight="1" x14ac:dyDescent="0.25">
      <c r="A39" s="1"/>
    </row>
    <row r="42" spans="1:12" ht="15.75" customHeight="1" x14ac:dyDescent="0.25">
      <c r="A42" t="s">
        <v>82</v>
      </c>
    </row>
  </sheetData>
  <mergeCells count="7">
    <mergeCell ref="B1:H1"/>
    <mergeCell ref="B2:H2"/>
    <mergeCell ref="B5:F5"/>
    <mergeCell ref="B7:F7"/>
    <mergeCell ref="B8:F8"/>
    <mergeCell ref="B6:F6"/>
    <mergeCell ref="B3:F3"/>
  </mergeCells>
  <pageMargins left="0.70866141732283472" right="0.70866141732283472" top="0.78740157480314965" bottom="0.78740157480314965" header="0.31496062992125984" footer="0.31496062992125984"/>
  <pageSetup paperSize="9" scale="57" fitToHeight="0" orientation="landscape" horizontalDpi="300" verticalDpi="3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C79D198B7E60468F979E707E5FACA2" ma:contentTypeVersion="13" ma:contentTypeDescription="Create a new document." ma:contentTypeScope="" ma:versionID="517744ca60c99c56e397a09e30045096">
  <xsd:schema xmlns:xsd="http://www.w3.org/2001/XMLSchema" xmlns:xs="http://www.w3.org/2001/XMLSchema" xmlns:p="http://schemas.microsoft.com/office/2006/metadata/properties" xmlns:ns2="cb8518e5-3586-4e28-a4b0-42c89f704688" xmlns:ns3="9a61d8df-3f63-45b1-8d77-c9158ac84b49" targetNamespace="http://schemas.microsoft.com/office/2006/metadata/properties" ma:root="true" ma:fieldsID="74f00e82c7b5d83aaaef27f1d5db14e4" ns2:_="" ns3:_="">
    <xsd:import namespace="cb8518e5-3586-4e28-a4b0-42c89f704688"/>
    <xsd:import namespace="9a61d8df-3f63-45b1-8d77-c9158ac84b4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8518e5-3586-4e28-a4b0-42c89f70468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c7317140-6cc1-4e69-acf2-2554cd773c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1d8df-3f63-45b1-8d77-c9158ac84b4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e9b56bf-a8b4-42ca-bba0-d5d57cf0b229}" ma:internalName="TaxCatchAll" ma:showField="CatchAllData" ma:web="9a61d8df-3f63-45b1-8d77-c9158ac84b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8518e5-3586-4e28-a4b0-42c89f704688">
      <Terms xmlns="http://schemas.microsoft.com/office/infopath/2007/PartnerControls"/>
    </lcf76f155ced4ddcb4097134ff3c332f>
    <TaxCatchAll xmlns="9a61d8df-3f63-45b1-8d77-c9158ac84b49" xsi:nil="true"/>
  </documentManagement>
</p:properties>
</file>

<file path=customXml/itemProps1.xml><?xml version="1.0" encoding="utf-8"?>
<ds:datastoreItem xmlns:ds="http://schemas.openxmlformats.org/officeDocument/2006/customXml" ds:itemID="{557E6CAC-24F3-419B-AB75-8A1D9E16F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8518e5-3586-4e28-a4b0-42c89f704688"/>
    <ds:schemaRef ds:uri="9a61d8df-3f63-45b1-8d77-c9158ac84b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BBB71E-57CF-4B20-932E-4BFD675B5A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BA18AE-CEE8-4F8C-BB0A-8CA98B5642DB}">
  <ds:schemaRefs>
    <ds:schemaRef ds:uri="http://schemas.microsoft.com/office/2006/metadata/properties"/>
    <ds:schemaRef ds:uri="http://schemas.microsoft.com/office/infopath/2007/PartnerControls"/>
    <ds:schemaRef ds:uri="ccc89bac-7cd5-40ea-9dbd-80a79822b1d0"/>
    <ds:schemaRef ds:uri="f3f9e0d0-4a17-438e-a686-80626125f736"/>
    <ds:schemaRef ds:uri="cb8518e5-3586-4e28-a4b0-42c89f704688"/>
    <ds:schemaRef ds:uri="9a61d8df-3f63-45b1-8d77-c9158ac84b4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Zadání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Mgr. Darja Kosmáková | Advientender</cp:lastModifiedBy>
  <cp:revision/>
  <cp:lastPrinted>2025-07-25T13:54:26Z</cp:lastPrinted>
  <dcterms:created xsi:type="dcterms:W3CDTF">2025-02-20T13:06:44Z</dcterms:created>
  <dcterms:modified xsi:type="dcterms:W3CDTF">2025-07-25T14:03:38Z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0x010100E5C79D198B7E60468F979E707E5FACA2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