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pavla.paprskarova\AppData\Local\Microsoft\Windows\INetCache\Content.Outlook\QEFCD3FI\"/>
    </mc:Choice>
  </mc:AlternateContent>
  <xr:revisionPtr revIDLastSave="0" documentId="13_ncr:1_{4BCCF990-8F56-429D-8E11-8D6C95B127EF}" xr6:coauthVersionLast="36" xr6:coauthVersionMax="36" xr10:uidLastSave="{00000000-0000-0000-0000-000000000000}"/>
  <workbookProtection workbookAlgorithmName="SHA-512" workbookHashValue="LYzTnUEC/yFqKWt7KAdkJWOw4UlZ6SgbTWpnx8zhjWV3C05okZXaZxB6P0+rjakUGUi7lgngHs4X1blaA2Y5ag==" workbookSaltValue="bPQt8Q92UTek4wilpGOffw==" workbookSpinCount="100000" lockStructure="1"/>
  <bookViews>
    <workbookView xWindow="0" yWindow="0" windowWidth="28800" windowHeight="12720" xr2:uid="{00000000-000D-0000-FFFF-FFFF00000000}"/>
  </bookViews>
  <sheets>
    <sheet name="Rekapitulace" sheetId="7" r:id="rId1"/>
    <sheet name="Pavilon B, spojovací trakt AB" sheetId="6" r:id="rId2"/>
    <sheet name="Pavilon A, spojovací trakt AB" sheetId="5" r:id="rId3"/>
  </sheets>
  <definedNames>
    <definedName name="_xlnm._FilterDatabase" localSheetId="2" hidden="1">'Pavilon A, spojovací trakt AB'!$A$5:$R$57</definedName>
    <definedName name="_xlnm.Print_Area" localSheetId="2">'Pavilon A, spojovací trakt AB'!$A$1:$H$57</definedName>
    <definedName name="_xlnm.Print_Area" localSheetId="0">Rekapitulace!$A$1:$D$9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6" l="1"/>
  <c r="G24" i="6" s="1"/>
  <c r="H24" i="6" s="1"/>
  <c r="F23" i="6"/>
  <c r="G23" i="6" s="1"/>
  <c r="H23" i="6" s="1"/>
  <c r="F22" i="6"/>
  <c r="G22" i="6" s="1"/>
  <c r="H22" i="6" s="1"/>
  <c r="F21" i="6"/>
  <c r="G21" i="6" s="1"/>
  <c r="H21" i="6" s="1"/>
  <c r="F20" i="6"/>
  <c r="G20" i="6" s="1"/>
  <c r="H20" i="6" s="1"/>
  <c r="F19" i="6"/>
  <c r="G19" i="6" s="1"/>
  <c r="H19" i="6" s="1"/>
  <c r="F18" i="6"/>
  <c r="G18" i="6" s="1"/>
  <c r="H18" i="6" s="1"/>
  <c r="F17" i="6"/>
  <c r="G17" i="6" s="1"/>
  <c r="H17" i="6" s="1"/>
  <c r="F16" i="6"/>
  <c r="G16" i="6" s="1"/>
  <c r="H16" i="6" s="1"/>
  <c r="F15" i="6"/>
  <c r="G15" i="6" s="1"/>
  <c r="H15" i="6" s="1"/>
  <c r="F14" i="6"/>
  <c r="G14" i="6" s="1"/>
  <c r="D13" i="6"/>
  <c r="F12" i="6"/>
  <c r="G12" i="6" s="1"/>
  <c r="H12" i="6" s="1"/>
  <c r="F11" i="6"/>
  <c r="G11" i="6" s="1"/>
  <c r="H11" i="6" s="1"/>
  <c r="F10" i="6"/>
  <c r="G10" i="6" s="1"/>
  <c r="H10" i="6" s="1"/>
  <c r="F9" i="6"/>
  <c r="G9" i="6" s="1"/>
  <c r="H9" i="6" s="1"/>
  <c r="F8" i="6"/>
  <c r="F7" i="6"/>
  <c r="G7" i="6" s="1"/>
  <c r="H7" i="6" s="1"/>
  <c r="F6" i="6"/>
  <c r="G6" i="6" s="1"/>
  <c r="D5" i="6"/>
  <c r="D25" i="6"/>
  <c r="F26" i="6"/>
  <c r="F27" i="6"/>
  <c r="G27" i="6" s="1"/>
  <c r="H27" i="6" s="1"/>
  <c r="F28" i="6"/>
  <c r="G28" i="6" s="1"/>
  <c r="H28" i="6" s="1"/>
  <c r="F29" i="6"/>
  <c r="G29" i="6" s="1"/>
  <c r="H29" i="6" s="1"/>
  <c r="F30" i="6"/>
  <c r="G30" i="6" s="1"/>
  <c r="H30" i="6" s="1"/>
  <c r="F31" i="6"/>
  <c r="G31" i="6" s="1"/>
  <c r="H31" i="6" s="1"/>
  <c r="F32" i="6"/>
  <c r="G32" i="6" s="1"/>
  <c r="H32" i="6" s="1"/>
  <c r="G26" i="6" l="1"/>
  <c r="F13" i="6"/>
  <c r="F5" i="6"/>
  <c r="H14" i="6"/>
  <c r="H13" i="6" s="1"/>
  <c r="G13" i="6"/>
  <c r="H6" i="6"/>
  <c r="G8" i="6"/>
  <c r="H8" i="6" s="1"/>
  <c r="F48" i="6"/>
  <c r="G48" i="6" s="1"/>
  <c r="H48" i="6" s="1"/>
  <c r="F47" i="6"/>
  <c r="G47" i="6" s="1"/>
  <c r="H47" i="6" s="1"/>
  <c r="F46" i="6"/>
  <c r="G46" i="6" s="1"/>
  <c r="H46" i="6" s="1"/>
  <c r="F45" i="6"/>
  <c r="G45" i="6" s="1"/>
  <c r="H45" i="6" s="1"/>
  <c r="F44" i="6"/>
  <c r="G44" i="6" s="1"/>
  <c r="H44" i="6" s="1"/>
  <c r="F43" i="6"/>
  <c r="G43" i="6" s="1"/>
  <c r="H43" i="6" s="1"/>
  <c r="F42" i="6"/>
  <c r="G42" i="6" s="1"/>
  <c r="H42" i="6" s="1"/>
  <c r="F41" i="6"/>
  <c r="G41" i="6" s="1"/>
  <c r="H41" i="6" s="1"/>
  <c r="F40" i="6"/>
  <c r="G40" i="6" s="1"/>
  <c r="H40" i="6" s="1"/>
  <c r="F39" i="6"/>
  <c r="G39" i="6" s="1"/>
  <c r="H39" i="6" s="1"/>
  <c r="F38" i="6"/>
  <c r="G38" i="6" s="1"/>
  <c r="H38" i="6" s="1"/>
  <c r="F37" i="6"/>
  <c r="F36" i="6"/>
  <c r="G36" i="6" s="1"/>
  <c r="D35" i="6"/>
  <c r="F34" i="6"/>
  <c r="G34" i="6" s="1"/>
  <c r="H34" i="6" s="1"/>
  <c r="F33" i="6"/>
  <c r="G33" i="6" s="1"/>
  <c r="H33" i="6" s="1"/>
  <c r="F25" i="6" l="1"/>
  <c r="G25" i="6"/>
  <c r="H26" i="6"/>
  <c r="H25" i="6" s="1"/>
  <c r="H5" i="6"/>
  <c r="G5" i="6"/>
  <c r="F35" i="6"/>
  <c r="H36" i="6"/>
  <c r="G37" i="6"/>
  <c r="H37" i="6" s="1"/>
  <c r="F22" i="5"/>
  <c r="G22" i="5" s="1"/>
  <c r="H22" i="5" s="1"/>
  <c r="F49" i="6" l="1"/>
  <c r="B7" i="7" s="1"/>
  <c r="H35" i="6"/>
  <c r="H49" i="6" s="1"/>
  <c r="G35" i="6"/>
  <c r="G49" i="6" s="1"/>
  <c r="C7" i="7" s="1"/>
  <c r="F54" i="5"/>
  <c r="G54" i="5" s="1"/>
  <c r="H54" i="5" s="1"/>
  <c r="F53" i="5"/>
  <c r="G53" i="5" s="1"/>
  <c r="H53" i="5" s="1"/>
  <c r="F20" i="5"/>
  <c r="G20" i="5" s="1"/>
  <c r="H20" i="5" s="1"/>
  <c r="D7" i="7" l="1"/>
  <c r="F13" i="5"/>
  <c r="G13" i="5" s="1"/>
  <c r="H13" i="5" s="1"/>
  <c r="F11" i="5"/>
  <c r="G11" i="5" s="1"/>
  <c r="H11" i="5" s="1"/>
  <c r="F12" i="5"/>
  <c r="G12" i="5" s="1"/>
  <c r="H12" i="5" s="1"/>
  <c r="F14" i="5"/>
  <c r="G14" i="5" s="1"/>
  <c r="H14" i="5" s="1"/>
  <c r="F26" i="5" l="1"/>
  <c r="G26" i="5" s="1"/>
  <c r="H26" i="5" s="1"/>
  <c r="D5" i="5" l="1"/>
  <c r="D24" i="5"/>
  <c r="F18" i="5" l="1"/>
  <c r="G18" i="5" s="1"/>
  <c r="H18" i="5" s="1"/>
  <c r="F49" i="5" l="1"/>
  <c r="G49" i="5" s="1"/>
  <c r="H49" i="5" s="1"/>
  <c r="F16" i="5"/>
  <c r="G16" i="5" s="1"/>
  <c r="H16" i="5" s="1"/>
  <c r="F47" i="5"/>
  <c r="G47" i="5" s="1"/>
  <c r="H47" i="5" s="1"/>
  <c r="F46" i="5"/>
  <c r="G46" i="5" s="1"/>
  <c r="H46" i="5" s="1"/>
  <c r="F45" i="5"/>
  <c r="G45" i="5" s="1"/>
  <c r="H45" i="5" s="1"/>
  <c r="F15" i="5"/>
  <c r="G15" i="5" s="1"/>
  <c r="H15" i="5" s="1"/>
  <c r="F44" i="5"/>
  <c r="G44" i="5" s="1"/>
  <c r="H44" i="5" s="1"/>
  <c r="F41" i="5"/>
  <c r="G41" i="5" s="1"/>
  <c r="H41" i="5" s="1"/>
  <c r="F39" i="5"/>
  <c r="G39" i="5" s="1"/>
  <c r="H39" i="5" s="1"/>
  <c r="F36" i="5"/>
  <c r="G36" i="5" s="1"/>
  <c r="H36" i="5" s="1"/>
  <c r="F35" i="5"/>
  <c r="G35" i="5" s="1"/>
  <c r="H35" i="5" s="1"/>
  <c r="F34" i="5"/>
  <c r="G34" i="5" s="1"/>
  <c r="H34" i="5" s="1"/>
  <c r="F33" i="5"/>
  <c r="G33" i="5" s="1"/>
  <c r="H33" i="5" s="1"/>
  <c r="F32" i="5"/>
  <c r="G32" i="5" s="1"/>
  <c r="H32" i="5" s="1"/>
  <c r="F31" i="5"/>
  <c r="G31" i="5" s="1"/>
  <c r="H31" i="5" s="1"/>
  <c r="F8" i="5"/>
  <c r="G8" i="5" s="1"/>
  <c r="H8" i="5" s="1"/>
  <c r="F29" i="5"/>
  <c r="G29" i="5" s="1"/>
  <c r="H29" i="5" s="1"/>
  <c r="F25" i="5"/>
  <c r="G25" i="5" l="1"/>
  <c r="F17" i="5"/>
  <c r="G17" i="5" s="1"/>
  <c r="H17" i="5" s="1"/>
  <c r="H25" i="5" l="1"/>
  <c r="F28" i="5"/>
  <c r="G28" i="5" s="1"/>
  <c r="H28" i="5" s="1"/>
  <c r="F23" i="5" l="1"/>
  <c r="G23" i="5" s="1"/>
  <c r="H23" i="5" s="1"/>
  <c r="F21" i="5" l="1"/>
  <c r="G21" i="5" s="1"/>
  <c r="H21" i="5" s="1"/>
  <c r="F51" i="5" l="1"/>
  <c r="G51" i="5" s="1"/>
  <c r="H51" i="5" s="1"/>
  <c r="F52" i="5"/>
  <c r="G52" i="5" s="1"/>
  <c r="H52" i="5" s="1"/>
  <c r="F55" i="5"/>
  <c r="G55" i="5" s="1"/>
  <c r="H55" i="5" s="1"/>
  <c r="F56" i="5"/>
  <c r="G56" i="5" s="1"/>
  <c r="H56" i="5" s="1"/>
  <c r="F19" i="5" l="1"/>
  <c r="G19" i="5" s="1"/>
  <c r="H19" i="5" s="1"/>
  <c r="F50" i="5"/>
  <c r="G50" i="5" s="1"/>
  <c r="H50" i="5" s="1"/>
  <c r="F37" i="5" l="1"/>
  <c r="G37" i="5" s="1"/>
  <c r="H37" i="5" s="1"/>
  <c r="F7" i="5"/>
  <c r="G7" i="5" s="1"/>
  <c r="H7" i="5" s="1"/>
  <c r="F27" i="5" l="1"/>
  <c r="F40" i="5"/>
  <c r="G40" i="5" s="1"/>
  <c r="H40" i="5" s="1"/>
  <c r="F6" i="5"/>
  <c r="F10" i="5"/>
  <c r="G10" i="5" s="1"/>
  <c r="H10" i="5" s="1"/>
  <c r="F48" i="5"/>
  <c r="G48" i="5" s="1"/>
  <c r="H48" i="5" s="1"/>
  <c r="F30" i="5"/>
  <c r="G30" i="5" s="1"/>
  <c r="H30" i="5" s="1"/>
  <c r="F9" i="5"/>
  <c r="G9" i="5" s="1"/>
  <c r="H9" i="5" s="1"/>
  <c r="F43" i="5"/>
  <c r="G43" i="5" s="1"/>
  <c r="H43" i="5" s="1"/>
  <c r="F38" i="5"/>
  <c r="G38" i="5" s="1"/>
  <c r="H38" i="5" s="1"/>
  <c r="F42" i="5"/>
  <c r="G42" i="5" s="1"/>
  <c r="H42" i="5" s="1"/>
  <c r="F5" i="5" l="1"/>
  <c r="G6" i="5"/>
  <c r="G27" i="5"/>
  <c r="F24" i="5"/>
  <c r="F57" i="5" l="1"/>
  <c r="B8" i="7" s="1"/>
  <c r="H27" i="5"/>
  <c r="H24" i="5" s="1"/>
  <c r="G24" i="5"/>
  <c r="G5" i="5"/>
  <c r="H6" i="5"/>
  <c r="H5" i="5" s="1"/>
  <c r="B9" i="7" l="1"/>
  <c r="H57" i="5"/>
  <c r="G57" i="5"/>
  <c r="C8" i="7" s="1"/>
  <c r="C9" i="7" s="1"/>
  <c r="D8" i="7" l="1"/>
  <c r="D9" i="7" s="1"/>
</calcChain>
</file>

<file path=xl/sharedStrings.xml><?xml version="1.0" encoding="utf-8"?>
<sst xmlns="http://schemas.openxmlformats.org/spreadsheetml/2006/main" count="216" uniqueCount="151">
  <si>
    <t>CENA CELKEM</t>
  </si>
  <si>
    <t>I.114</t>
  </si>
  <si>
    <t>I.115</t>
  </si>
  <si>
    <t>Venkovní lavička</t>
  </si>
  <si>
    <t>Popelník s košem</t>
  </si>
  <si>
    <t>DPH</t>
  </si>
  <si>
    <t>Z.28</t>
  </si>
  <si>
    <t>Z.34</t>
  </si>
  <si>
    <t>Příloha č. 4</t>
  </si>
  <si>
    <t>Z.22</t>
  </si>
  <si>
    <t>Z.25</t>
  </si>
  <si>
    <t>Z.26</t>
  </si>
  <si>
    <t>Z.27</t>
  </si>
  <si>
    <t>I.05</t>
  </si>
  <si>
    <t>I.06</t>
  </si>
  <si>
    <t>I.07</t>
  </si>
  <si>
    <t>I.09</t>
  </si>
  <si>
    <t>I.13</t>
  </si>
  <si>
    <t>I.14</t>
  </si>
  <si>
    <t>I.21</t>
  </si>
  <si>
    <t>I.49</t>
  </si>
  <si>
    <t>I.50</t>
  </si>
  <si>
    <t>I.53</t>
  </si>
  <si>
    <t>I.54</t>
  </si>
  <si>
    <t>I.56</t>
  </si>
  <si>
    <t>I.57</t>
  </si>
  <si>
    <t>I.83</t>
  </si>
  <si>
    <t>I.89</t>
  </si>
  <si>
    <t>I.90</t>
  </si>
  <si>
    <t>I.95</t>
  </si>
  <si>
    <t>Z.16</t>
  </si>
  <si>
    <t>Z.33</t>
  </si>
  <si>
    <t>Evakuační podložka</t>
  </si>
  <si>
    <t>Pasivní antidekubitivní matrace – čtyřsměrná</t>
  </si>
  <si>
    <t>Vozík na úklid</t>
  </si>
  <si>
    <t>Vozík na studenou kuchyni</t>
  </si>
  <si>
    <t>Vozík na čisté prádlo</t>
  </si>
  <si>
    <t>Vozík na léky</t>
  </si>
  <si>
    <t>Koš na WC 60 litrů</t>
  </si>
  <si>
    <t>Koš na WC 30 litrů</t>
  </si>
  <si>
    <t>Židle přísedová</t>
  </si>
  <si>
    <t>p. č.</t>
  </si>
  <si>
    <t>označení</t>
  </si>
  <si>
    <t>název</t>
  </si>
  <si>
    <t>počet</t>
  </si>
  <si>
    <t>jednotková cena bez DPH</t>
  </si>
  <si>
    <t>celkem bez DPH</t>
  </si>
  <si>
    <t>celkem s DPH</t>
  </si>
  <si>
    <t>I.03</t>
  </si>
  <si>
    <t>Kadeřnický vozík</t>
  </si>
  <si>
    <t>I.04</t>
  </si>
  <si>
    <t>I.08</t>
  </si>
  <si>
    <t>I.11</t>
  </si>
  <si>
    <t>I.10</t>
  </si>
  <si>
    <t>I.15</t>
  </si>
  <si>
    <t>I.16</t>
  </si>
  <si>
    <t>I.17</t>
  </si>
  <si>
    <t>I.18</t>
  </si>
  <si>
    <t>Lavice, šatna: 2000 x 457 x 457mm</t>
  </si>
  <si>
    <t>Lavice, šatna: 3200 x 457 x 457mm</t>
  </si>
  <si>
    <t>I.32</t>
  </si>
  <si>
    <t>I.42</t>
  </si>
  <si>
    <t>I.43</t>
  </si>
  <si>
    <t>I.45</t>
  </si>
  <si>
    <t>I.46</t>
  </si>
  <si>
    <t>I.47</t>
  </si>
  <si>
    <t>I.51</t>
  </si>
  <si>
    <t>I.55</t>
  </si>
  <si>
    <t>I.58</t>
  </si>
  <si>
    <t>I.79</t>
  </si>
  <si>
    <t>I.80</t>
  </si>
  <si>
    <t>I.81</t>
  </si>
  <si>
    <t>I.82</t>
  </si>
  <si>
    <t>I.84</t>
  </si>
  <si>
    <t>I.85</t>
  </si>
  <si>
    <t>I.87</t>
  </si>
  <si>
    <t>I.97</t>
  </si>
  <si>
    <t>I.109</t>
  </si>
  <si>
    <t>Vybavení zaměstnanci B</t>
  </si>
  <si>
    <t>Vybavení klienti B</t>
  </si>
  <si>
    <t>I.105</t>
  </si>
  <si>
    <t>Ribstole 800mm</t>
  </si>
  <si>
    <t>Vybavení zaměstnanci A, AB</t>
  </si>
  <si>
    <t>„Humanizace sociální služby Domova se zvláštním režimem „MATYÁŠ“ v Nejdku – vybavení domova“ – část 2 „Standardní nábytek a příslušenství“</t>
  </si>
  <si>
    <t xml:space="preserve">Kadeřnické křeslo </t>
  </si>
  <si>
    <t>Koš na prádlo</t>
  </si>
  <si>
    <t>Křeslo pro seniory – ostatní</t>
  </si>
  <si>
    <t>Křeslo pro seniory – pokoj A</t>
  </si>
  <si>
    <t>Křeslo pro seniory – pokoj B</t>
  </si>
  <si>
    <t>Křeslo kancelář – manažerské</t>
  </si>
  <si>
    <t>Židle jídelní – stohovací</t>
  </si>
  <si>
    <t>Křeslo (ředitelna)</t>
  </si>
  <si>
    <t>Křeslo venkovní – kovové</t>
  </si>
  <si>
    <t>Pedikerské křeslo</t>
  </si>
  <si>
    <t>Rehabilitační lehátko</t>
  </si>
  <si>
    <t xml:space="preserve">Schůdky – malé </t>
  </si>
  <si>
    <t>Regál 500 x 400 x 2000 mm</t>
  </si>
  <si>
    <t>Regál 500 x 450 x 2000 mm</t>
  </si>
  <si>
    <t>Regál 500 x 300 x 2000 mm</t>
  </si>
  <si>
    <t>Regál 600 x 300 x 2000 mm</t>
  </si>
  <si>
    <t>Regál 600 x 400 x 2000 mm</t>
  </si>
  <si>
    <t>Regál 600 x 450 x 2000 mm</t>
  </si>
  <si>
    <t>Regály 2020 x 450 x 2000 mm</t>
  </si>
  <si>
    <t>Regál 2020 x 400 x 200 0mm</t>
  </si>
  <si>
    <t>Regál 2020 x 300 x 2000 mm</t>
  </si>
  <si>
    <t>Regál 1010 x 450 x 2000 mm</t>
  </si>
  <si>
    <t>Regál 1010 x 400 x 2000 mm</t>
  </si>
  <si>
    <t>Regál 1010 x 300 x 2000 mm</t>
  </si>
  <si>
    <t>Zrcadlo</t>
  </si>
  <si>
    <t>Zástěna – jednodílná</t>
  </si>
  <si>
    <t>Křeslo s područkami (ředitelna)</t>
  </si>
  <si>
    <t>Šatní skříňka – kovová</t>
  </si>
  <si>
    <t>Židle – Pokoj A</t>
  </si>
  <si>
    <t>Židle – Pokoj B</t>
  </si>
  <si>
    <t>Židle pedikérská – stavitelná</t>
  </si>
  <si>
    <t xml:space="preserve">Omyvatelné lůžko </t>
  </si>
  <si>
    <t>Hygienický stolek</t>
  </si>
  <si>
    <t>Hygienický stolek plastový</t>
  </si>
  <si>
    <t>Regál nerez 1010 x 400 x 2000 mm</t>
  </si>
  <si>
    <t>Stůl jídelní – venkovní</t>
  </si>
  <si>
    <t>Kartotéka (dvouzásuvková)</t>
  </si>
  <si>
    <t>Lavice, šatna: 1220 x 457 x 356 mm</t>
  </si>
  <si>
    <t>Rotoped včetně podložky</t>
  </si>
  <si>
    <t>I.61</t>
  </si>
  <si>
    <t>I.70</t>
  </si>
  <si>
    <t>I.72</t>
  </si>
  <si>
    <t>I.74</t>
  </si>
  <si>
    <t>Zahradní stůl, jídelní oválný</t>
  </si>
  <si>
    <t>Stolek ke křeslu</t>
  </si>
  <si>
    <t>Stůl, jídelní kulatý</t>
  </si>
  <si>
    <t>Stůl, pravoúhlý</t>
  </si>
  <si>
    <t>I.73</t>
  </si>
  <si>
    <t xml:space="preserve"> </t>
  </si>
  <si>
    <t>Koš do pokoje – chrom</t>
  </si>
  <si>
    <t>Koš kancelářský – chrom</t>
  </si>
  <si>
    <t>Z.105</t>
  </si>
  <si>
    <t>Pečovatelské polohovací a zvedací lůžko</t>
  </si>
  <si>
    <t>Z.106</t>
  </si>
  <si>
    <t>Vozík na inkontinenční odpad</t>
  </si>
  <si>
    <t>Z.107</t>
  </si>
  <si>
    <t xml:space="preserve">Vozík na špinavé prádlo </t>
  </si>
  <si>
    <t>I.300</t>
  </si>
  <si>
    <t>Stohovatelná židle s područkami</t>
  </si>
  <si>
    <t>Vybavení klienti B, AB</t>
  </si>
  <si>
    <t>Vybavení zaměstnanci B, AB</t>
  </si>
  <si>
    <t>Pavilon A, spojovací trakt AB (část A1B0)</t>
  </si>
  <si>
    <t>Pavilon B, spojovací trakt AB (část A2B1, B2)</t>
  </si>
  <si>
    <t>CELKEM</t>
  </si>
  <si>
    <t>Vybavení klienti A</t>
  </si>
  <si>
    <t>Část</t>
  </si>
  <si>
    <t>21 %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</si>
</sst>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sz val="14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67">
    <xf numFmtId="0" fontId="0" fillId="0" borderId="0" xfId="0"/>
    <xf numFmtId="8" fontId="2" fillId="6" borderId="4" xfId="2" applyNumberFormat="1" applyFont="1" applyFill="1" applyBorder="1" applyAlignment="1" applyProtection="1">
      <alignment vertical="center"/>
      <protection locked="0"/>
    </xf>
    <xf numFmtId="8" fontId="2" fillId="6" borderId="9" xfId="2" applyNumberFormat="1" applyFont="1" applyFill="1" applyBorder="1" applyAlignment="1" applyProtection="1">
      <alignment vertical="center"/>
      <protection locked="0"/>
    </xf>
    <xf numFmtId="0" fontId="0" fillId="2" borderId="0" xfId="0" applyFill="1"/>
    <xf numFmtId="0" fontId="11" fillId="2" borderId="0" xfId="0" applyFont="1" applyFill="1" applyAlignment="1">
      <alignment wrapText="1"/>
    </xf>
    <xf numFmtId="0" fontId="12" fillId="2" borderId="0" xfId="1" applyFont="1" applyFill="1" applyAlignment="1">
      <alignment vertical="center"/>
    </xf>
    <xf numFmtId="0" fontId="8" fillId="9" borderId="18" xfId="2" applyFont="1" applyFill="1" applyBorder="1" applyAlignment="1">
      <alignment horizontal="left" vertical="center"/>
    </xf>
    <xf numFmtId="0" fontId="8" fillId="7" borderId="18" xfId="2" applyFont="1" applyFill="1" applyBorder="1" applyAlignment="1">
      <alignment horizontal="left" vertical="center"/>
    </xf>
    <xf numFmtId="8" fontId="8" fillId="5" borderId="2" xfId="2" applyNumberFormat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vertical="center"/>
    </xf>
    <xf numFmtId="0" fontId="2" fillId="2" borderId="0" xfId="2" applyFill="1" applyAlignment="1" applyProtection="1">
      <alignment vertical="center"/>
    </xf>
    <xf numFmtId="8" fontId="2" fillId="2" borderId="0" xfId="2" applyNumberFormat="1" applyFill="1" applyAlignment="1" applyProtection="1">
      <alignment vertical="center"/>
    </xf>
    <xf numFmtId="0" fontId="2" fillId="0" borderId="0" xfId="2" applyAlignment="1" applyProtection="1">
      <alignment vertical="center"/>
    </xf>
    <xf numFmtId="0" fontId="5" fillId="0" borderId="0" xfId="2" applyFont="1" applyAlignment="1" applyProtection="1">
      <alignment vertical="center"/>
    </xf>
    <xf numFmtId="0" fontId="3" fillId="5" borderId="6" xfId="2" applyFont="1" applyFill="1" applyBorder="1" applyAlignment="1" applyProtection="1">
      <alignment horizontal="center" vertical="center"/>
    </xf>
    <xf numFmtId="0" fontId="3" fillId="5" borderId="15" xfId="2" applyFont="1" applyFill="1" applyBorder="1" applyAlignment="1" applyProtection="1">
      <alignment horizontal="center" vertical="center"/>
    </xf>
    <xf numFmtId="0" fontId="3" fillId="5" borderId="7" xfId="2" applyFont="1" applyFill="1" applyBorder="1" applyAlignment="1" applyProtection="1">
      <alignment horizontal="center" vertical="center"/>
    </xf>
    <xf numFmtId="8" fontId="3" fillId="5" borderId="7" xfId="2" applyNumberFormat="1" applyFont="1" applyFill="1" applyBorder="1" applyAlignment="1" applyProtection="1">
      <alignment horizontal="center" vertical="center" wrapText="1"/>
    </xf>
    <xf numFmtId="8" fontId="2" fillId="5" borderId="7" xfId="2" applyNumberFormat="1" applyFont="1" applyFill="1" applyBorder="1" applyAlignment="1" applyProtection="1">
      <alignment horizontal="center" vertical="center" wrapText="1"/>
    </xf>
    <xf numFmtId="8" fontId="3" fillId="5" borderId="8" xfId="2" applyNumberFormat="1" applyFont="1" applyFill="1" applyBorder="1" applyAlignment="1" applyProtection="1">
      <alignment horizontal="center" vertical="center" wrapText="1"/>
    </xf>
    <xf numFmtId="0" fontId="8" fillId="7" borderId="11" xfId="2" applyFont="1" applyFill="1" applyBorder="1" applyAlignment="1" applyProtection="1">
      <alignment horizontal="left" vertical="center"/>
    </xf>
    <xf numFmtId="0" fontId="8" fillId="7" borderId="12" xfId="2" applyFont="1" applyFill="1" applyBorder="1" applyAlignment="1" applyProtection="1">
      <alignment horizontal="left" vertical="center"/>
    </xf>
    <xf numFmtId="0" fontId="8" fillId="7" borderId="12" xfId="2" applyFont="1" applyFill="1" applyBorder="1" applyAlignment="1" applyProtection="1">
      <alignment vertical="center"/>
    </xf>
    <xf numFmtId="0" fontId="11" fillId="7" borderId="9" xfId="0" applyFont="1" applyFill="1" applyBorder="1" applyAlignment="1" applyProtection="1">
      <alignment horizontal="center" vertical="center"/>
    </xf>
    <xf numFmtId="8" fontId="8" fillId="7" borderId="9" xfId="2" applyNumberFormat="1" applyFont="1" applyFill="1" applyBorder="1" applyAlignment="1" applyProtection="1">
      <alignment vertical="center"/>
    </xf>
    <xf numFmtId="8" fontId="8" fillId="7" borderId="10" xfId="2" applyNumberFormat="1" applyFont="1" applyFill="1" applyBorder="1" applyAlignment="1" applyProtection="1">
      <alignment vertical="center"/>
    </xf>
    <xf numFmtId="164" fontId="2" fillId="0" borderId="0" xfId="2" applyNumberFormat="1" applyAlignment="1" applyProtection="1">
      <alignment vertical="center"/>
    </xf>
    <xf numFmtId="0" fontId="2" fillId="3" borderId="3" xfId="2" applyFont="1" applyFill="1" applyBorder="1" applyAlignment="1" applyProtection="1">
      <alignment horizontal="center" vertical="center"/>
    </xf>
    <xf numFmtId="0" fontId="2" fillId="3" borderId="16" xfId="2" applyFont="1" applyFill="1" applyBorder="1" applyAlignment="1" applyProtection="1">
      <alignment horizontal="center" vertical="center"/>
    </xf>
    <xf numFmtId="0" fontId="2" fillId="3" borderId="4" xfId="2" applyFont="1" applyFill="1" applyBorder="1" applyAlignment="1" applyProtection="1">
      <alignment vertical="center"/>
    </xf>
    <xf numFmtId="0" fontId="7" fillId="3" borderId="4" xfId="0" applyFont="1" applyFill="1" applyBorder="1" applyAlignment="1" applyProtection="1">
      <alignment horizontal="center" vertical="center"/>
    </xf>
    <xf numFmtId="8" fontId="2" fillId="3" borderId="4" xfId="2" applyNumberFormat="1" applyFont="1" applyFill="1" applyBorder="1" applyAlignment="1" applyProtection="1">
      <alignment vertical="center"/>
    </xf>
    <xf numFmtId="8" fontId="2" fillId="3" borderId="5" xfId="2" applyNumberFormat="1" applyFont="1" applyFill="1" applyBorder="1" applyAlignment="1" applyProtection="1">
      <alignment vertical="center"/>
    </xf>
    <xf numFmtId="0" fontId="2" fillId="0" borderId="0" xfId="2" applyFont="1" applyAlignment="1" applyProtection="1">
      <alignment vertical="center"/>
    </xf>
    <xf numFmtId="164" fontId="2" fillId="0" borderId="0" xfId="2" applyNumberFormat="1" applyFont="1" applyAlignment="1" applyProtection="1">
      <alignment vertical="center"/>
    </xf>
    <xf numFmtId="0" fontId="7" fillId="3" borderId="4" xfId="0" applyNumberFormat="1" applyFont="1" applyFill="1" applyBorder="1" applyAlignment="1" applyProtection="1">
      <alignment horizontal="center" vertical="center"/>
    </xf>
    <xf numFmtId="0" fontId="2" fillId="3" borderId="4" xfId="2" applyFont="1" applyFill="1" applyBorder="1" applyAlignment="1" applyProtection="1">
      <alignment vertical="center" wrapText="1"/>
    </xf>
    <xf numFmtId="8" fontId="2" fillId="3" borderId="4" xfId="2" applyNumberFormat="1" applyFont="1" applyFill="1" applyBorder="1" applyAlignment="1" applyProtection="1">
      <alignment horizontal="right" vertical="center"/>
    </xf>
    <xf numFmtId="0" fontId="10" fillId="7" borderId="9" xfId="0" applyFont="1" applyFill="1" applyBorder="1" applyAlignment="1" applyProtection="1">
      <alignment horizontal="center" vertical="center"/>
    </xf>
    <xf numFmtId="0" fontId="2" fillId="3" borderId="17" xfId="2" applyFont="1" applyFill="1" applyBorder="1" applyAlignment="1" applyProtection="1">
      <alignment horizontal="center" vertical="center"/>
    </xf>
    <xf numFmtId="0" fontId="2" fillId="3" borderId="9" xfId="2" applyFont="1" applyFill="1" applyBorder="1" applyAlignment="1" applyProtection="1">
      <alignment vertical="center"/>
    </xf>
    <xf numFmtId="0" fontId="7" fillId="3" borderId="9" xfId="0" applyFont="1" applyFill="1" applyBorder="1" applyAlignment="1" applyProtection="1">
      <alignment horizontal="center" vertical="center"/>
    </xf>
    <xf numFmtId="8" fontId="2" fillId="3" borderId="9" xfId="2" applyNumberFormat="1" applyFont="1" applyFill="1" applyBorder="1" applyAlignment="1" applyProtection="1">
      <alignment vertical="center"/>
    </xf>
    <xf numFmtId="0" fontId="2" fillId="3" borderId="16" xfId="3" applyFont="1" applyFill="1" applyBorder="1" applyAlignment="1" applyProtection="1">
      <alignment horizontal="center" vertical="center"/>
    </xf>
    <xf numFmtId="0" fontId="2" fillId="3" borderId="4" xfId="3" applyFont="1" applyFill="1" applyBorder="1" applyAlignment="1" applyProtection="1">
      <alignment vertical="center" wrapText="1"/>
    </xf>
    <xf numFmtId="0" fontId="2" fillId="3" borderId="4" xfId="3" applyFont="1" applyFill="1" applyBorder="1" applyAlignment="1" applyProtection="1">
      <alignment horizontal="center" vertical="center"/>
    </xf>
    <xf numFmtId="0" fontId="8" fillId="4" borderId="14" xfId="2" applyFont="1" applyFill="1" applyBorder="1" applyAlignment="1" applyProtection="1">
      <alignment vertical="center"/>
    </xf>
    <xf numFmtId="0" fontId="8" fillId="4" borderId="1" xfId="2" applyFont="1" applyFill="1" applyBorder="1" applyAlignment="1" applyProtection="1">
      <alignment vertical="center"/>
    </xf>
    <xf numFmtId="8" fontId="8" fillId="4" borderId="1" xfId="2" applyNumberFormat="1" applyFont="1" applyFill="1" applyBorder="1" applyAlignment="1" applyProtection="1">
      <alignment vertical="center"/>
    </xf>
    <xf numFmtId="8" fontId="8" fillId="4" borderId="13" xfId="2" applyNumberFormat="1" applyFont="1" applyFill="1" applyBorder="1" applyAlignment="1" applyProtection="1">
      <alignment horizontal="right" vertical="center"/>
    </xf>
    <xf numFmtId="0" fontId="8" fillId="0" borderId="0" xfId="2" applyFont="1" applyAlignment="1" applyProtection="1">
      <alignment vertical="center"/>
    </xf>
    <xf numFmtId="164" fontId="9" fillId="0" borderId="0" xfId="2" applyNumberFormat="1" applyFont="1" applyAlignment="1" applyProtection="1">
      <alignment vertical="center"/>
    </xf>
    <xf numFmtId="8" fontId="2" fillId="0" borderId="0" xfId="2" applyNumberFormat="1" applyAlignment="1" applyProtection="1">
      <alignment vertical="center"/>
    </xf>
    <xf numFmtId="0" fontId="3" fillId="0" borderId="0" xfId="2" applyFont="1" applyAlignment="1" applyProtection="1">
      <alignment vertical="center"/>
    </xf>
    <xf numFmtId="8" fontId="2" fillId="0" borderId="0" xfId="2" applyNumberFormat="1" applyAlignment="1" applyProtection="1">
      <alignment horizontal="center" vertical="center"/>
    </xf>
    <xf numFmtId="3" fontId="2" fillId="0" borderId="0" xfId="2" applyNumberFormat="1" applyFont="1" applyAlignment="1" applyProtection="1">
      <alignment vertical="center"/>
    </xf>
    <xf numFmtId="0" fontId="2" fillId="8" borderId="0" xfId="2" applyFill="1" applyAlignment="1" applyProtection="1">
      <alignment vertical="center"/>
    </xf>
    <xf numFmtId="8" fontId="8" fillId="4" borderId="2" xfId="2" applyNumberFormat="1" applyFont="1" applyFill="1" applyBorder="1" applyAlignment="1">
      <alignment horizontal="center" vertical="center"/>
    </xf>
    <xf numFmtId="8" fontId="8" fillId="7" borderId="2" xfId="2" applyNumberFormat="1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left" vertical="center"/>
    </xf>
    <xf numFmtId="0" fontId="14" fillId="2" borderId="0" xfId="0" applyFont="1" applyFill="1"/>
    <xf numFmtId="0" fontId="14" fillId="0" borderId="0" xfId="0" applyFont="1"/>
    <xf numFmtId="0" fontId="9" fillId="2" borderId="0" xfId="2" applyFont="1" applyFill="1" applyAlignment="1">
      <alignment vertical="center"/>
    </xf>
    <xf numFmtId="0" fontId="9" fillId="0" borderId="0" xfId="2" applyFont="1" applyAlignment="1">
      <alignment vertical="center"/>
    </xf>
    <xf numFmtId="164" fontId="9" fillId="0" borderId="0" xfId="2" applyNumberFormat="1" applyFont="1" applyAlignment="1">
      <alignment vertical="center"/>
    </xf>
    <xf numFmtId="0" fontId="13" fillId="2" borderId="0" xfId="0" applyFont="1" applyFill="1" applyAlignment="1">
      <alignment horizontal="center" wrapText="1"/>
    </xf>
    <xf numFmtId="0" fontId="4" fillId="5" borderId="2" xfId="2" applyFont="1" applyFill="1" applyBorder="1" applyAlignment="1" applyProtection="1">
      <alignment horizontal="center" vertical="center"/>
    </xf>
  </cellXfs>
  <cellStyles count="4">
    <cellStyle name="Normal 2" xfId="1" xr:uid="{00000000-0005-0000-0000-000000000000}"/>
    <cellStyle name="Normal 3" xfId="2" xr:uid="{00000000-0005-0000-0000-000001000000}"/>
    <cellStyle name="Normal 4" xfId="3" xr:uid="{00000000-0005-0000-0000-000002000000}"/>
    <cellStyle name="Normální" xfId="0" builtinId="0"/>
  </cellStyles>
  <dxfs count="0"/>
  <tableStyles count="0" defaultTableStyle="TableStyleMedium2" defaultPivotStyle="PivotStyleLight16"/>
  <colors>
    <mruColors>
      <color rgb="FFFFFF99"/>
      <color rgb="FFFF99FF"/>
      <color rgb="FFFF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2940E-D3E6-431D-AB25-8968D8E2CACF}">
  <sheetPr>
    <pageSetUpPr fitToPage="1"/>
  </sheetPr>
  <dimension ref="A1:G9"/>
  <sheetViews>
    <sheetView tabSelected="1" view="pageBreakPreview" zoomScale="70" zoomScaleNormal="100" zoomScaleSheetLayoutView="70" workbookViewId="0">
      <selection activeCell="A13" sqref="A13"/>
    </sheetView>
  </sheetViews>
  <sheetFormatPr defaultRowHeight="15" x14ac:dyDescent="0.25"/>
  <cols>
    <col min="1" max="1" width="48.7109375" customWidth="1"/>
    <col min="2" max="4" width="35.7109375" customWidth="1"/>
  </cols>
  <sheetData>
    <row r="1" spans="1:7" ht="15.75" x14ac:dyDescent="0.25">
      <c r="A1" s="5" t="s">
        <v>8</v>
      </c>
      <c r="B1" s="3"/>
      <c r="C1" s="3"/>
      <c r="D1" s="3"/>
      <c r="E1" s="3"/>
      <c r="F1" s="3"/>
    </row>
    <row r="2" spans="1:7" x14ac:dyDescent="0.25">
      <c r="A2" s="3"/>
      <c r="B2" s="3"/>
      <c r="C2" s="3"/>
      <c r="D2" s="3"/>
      <c r="E2" s="3"/>
      <c r="F2" s="3"/>
    </row>
    <row r="3" spans="1:7" ht="36" customHeight="1" x14ac:dyDescent="0.3">
      <c r="A3" s="65" t="s">
        <v>83</v>
      </c>
      <c r="B3" s="65"/>
      <c r="C3" s="65"/>
      <c r="D3" s="65"/>
      <c r="E3" s="4"/>
      <c r="F3" s="4"/>
    </row>
    <row r="4" spans="1:7" x14ac:dyDescent="0.25">
      <c r="A4" s="3"/>
      <c r="B4" s="3"/>
      <c r="C4" s="3"/>
      <c r="D4" s="3"/>
      <c r="E4" s="3"/>
      <c r="F4" s="3"/>
    </row>
    <row r="5" spans="1:7" ht="15.75" thickBot="1" x14ac:dyDescent="0.3">
      <c r="A5" s="3"/>
      <c r="B5" s="3"/>
      <c r="C5" s="3"/>
      <c r="D5" s="3"/>
      <c r="E5" s="3"/>
      <c r="F5" s="3"/>
    </row>
    <row r="6" spans="1:7" s="61" customFormat="1" ht="35.1" customHeight="1" thickBot="1" x14ac:dyDescent="0.3">
      <c r="A6" s="59" t="s">
        <v>149</v>
      </c>
      <c r="B6" s="8" t="s">
        <v>46</v>
      </c>
      <c r="C6" s="8" t="s">
        <v>150</v>
      </c>
      <c r="D6" s="8" t="s">
        <v>47</v>
      </c>
      <c r="E6" s="60"/>
      <c r="F6" s="60"/>
    </row>
    <row r="7" spans="1:7" s="64" customFormat="1" ht="35.1" customHeight="1" thickBot="1" x14ac:dyDescent="0.3">
      <c r="A7" s="6" t="s">
        <v>146</v>
      </c>
      <c r="B7" s="57">
        <f>'Pavilon B, spojovací trakt AB'!F49</f>
        <v>0</v>
      </c>
      <c r="C7" s="57">
        <f>'Pavilon B, spojovací trakt AB'!G49</f>
        <v>0</v>
      </c>
      <c r="D7" s="57">
        <f>SUM(B7:C7)</f>
        <v>0</v>
      </c>
      <c r="E7" s="62"/>
      <c r="F7" s="62"/>
      <c r="G7" s="63"/>
    </row>
    <row r="8" spans="1:7" s="64" customFormat="1" ht="35.1" customHeight="1" thickBot="1" x14ac:dyDescent="0.3">
      <c r="A8" s="6" t="s">
        <v>145</v>
      </c>
      <c r="B8" s="57">
        <f>'Pavilon A, spojovací trakt AB'!F57</f>
        <v>0</v>
      </c>
      <c r="C8" s="57">
        <f>'Pavilon A, spojovací trakt AB'!G57</f>
        <v>0</v>
      </c>
      <c r="D8" s="57">
        <f t="shared" ref="D8" si="0">SUM(B8:C8)</f>
        <v>0</v>
      </c>
      <c r="E8" s="62"/>
      <c r="F8" s="62"/>
      <c r="G8" s="63"/>
    </row>
    <row r="9" spans="1:7" s="64" customFormat="1" ht="35.1" customHeight="1" thickBot="1" x14ac:dyDescent="0.3">
      <c r="A9" s="7" t="s">
        <v>147</v>
      </c>
      <c r="B9" s="58">
        <f>B7+B8</f>
        <v>0</v>
      </c>
      <c r="C9" s="58">
        <f>C7+C8</f>
        <v>0</v>
      </c>
      <c r="D9" s="58">
        <f>D7+D8</f>
        <v>0</v>
      </c>
      <c r="E9" s="62"/>
      <c r="F9" s="62"/>
      <c r="G9" s="63"/>
    </row>
  </sheetData>
  <sheetProtection algorithmName="SHA-512" hashValue="99huG/hoWXnxR5dQb14i59IO0hyzX25POUecLZqD8kphLy3nLjDrlA/GA/8Q8zZ0FRKi11cPTUctq4AlFQZpqA==" saltValue="OpR1y0vuKY5FnXKPrCXl3A==" spinCount="100000" sheet="1" objects="1" scenarios="1"/>
  <mergeCells count="1">
    <mergeCell ref="A3:D3"/>
  </mergeCells>
  <pageMargins left="0.39370078740157483" right="0.19685039370078741" top="0.39370078740157483" bottom="0.39370078740157483" header="0.31496062992125984" footer="0.31496062992125984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AA6F4-8093-477F-8922-7BBAC3AB7110}">
  <sheetPr>
    <pageSetUpPr fitToPage="1"/>
  </sheetPr>
  <dimension ref="A1:M55"/>
  <sheetViews>
    <sheetView view="pageBreakPreview" topLeftCell="A28" zoomScale="70" zoomScaleNormal="85" zoomScaleSheetLayoutView="70" workbookViewId="0">
      <selection activeCell="O37" sqref="N37:O37"/>
    </sheetView>
  </sheetViews>
  <sheetFormatPr defaultColWidth="8.85546875" defaultRowHeight="15" x14ac:dyDescent="0.25"/>
  <cols>
    <col min="1" max="2" width="9.28515625" style="12" customWidth="1"/>
    <col min="3" max="3" width="57.140625" style="12" customWidth="1"/>
    <col min="4" max="4" width="9" style="12" bestFit="1" customWidth="1"/>
    <col min="5" max="8" width="22.7109375" style="52" customWidth="1"/>
    <col min="9" max="9" width="8.85546875" style="12"/>
    <col min="10" max="10" width="16.42578125" style="12" customWidth="1"/>
    <col min="11" max="11" width="8.85546875" style="12"/>
    <col min="12" max="12" width="12.28515625" style="12" bestFit="1" customWidth="1"/>
    <col min="13" max="13" width="11.85546875" style="12" bestFit="1" customWidth="1"/>
    <col min="14" max="17" width="8.85546875" style="12"/>
    <col min="18" max="18" width="29.5703125" style="12" customWidth="1"/>
    <col min="19" max="16384" width="8.85546875" style="12"/>
  </cols>
  <sheetData>
    <row r="1" spans="1:13" ht="18.75" x14ac:dyDescent="0.25">
      <c r="A1" s="9"/>
      <c r="B1" s="9"/>
      <c r="C1" s="10"/>
      <c r="D1" s="10"/>
      <c r="E1" s="11"/>
      <c r="F1" s="11"/>
      <c r="G1" s="11"/>
      <c r="H1" s="11"/>
    </row>
    <row r="2" spans="1:13" ht="19.5" thickBot="1" x14ac:dyDescent="0.3">
      <c r="A2" s="9"/>
      <c r="B2" s="9"/>
      <c r="C2" s="10"/>
      <c r="D2" s="10"/>
      <c r="E2" s="11"/>
      <c r="F2" s="11"/>
      <c r="G2" s="11"/>
      <c r="H2" s="11"/>
    </row>
    <row r="3" spans="1:13" s="13" customFormat="1" ht="41.25" customHeight="1" thickBot="1" x14ac:dyDescent="0.3">
      <c r="A3" s="66" t="s">
        <v>83</v>
      </c>
      <c r="B3" s="66"/>
      <c r="C3" s="66"/>
      <c r="D3" s="66"/>
      <c r="E3" s="66"/>
      <c r="F3" s="66"/>
      <c r="G3" s="66"/>
      <c r="H3" s="66"/>
    </row>
    <row r="4" spans="1:13" ht="34.9" customHeight="1" thickBot="1" x14ac:dyDescent="0.3">
      <c r="A4" s="14" t="s">
        <v>41</v>
      </c>
      <c r="B4" s="15" t="s">
        <v>42</v>
      </c>
      <c r="C4" s="16" t="s">
        <v>43</v>
      </c>
      <c r="D4" s="16" t="s">
        <v>44</v>
      </c>
      <c r="E4" s="17" t="s">
        <v>45</v>
      </c>
      <c r="F4" s="17" t="s">
        <v>46</v>
      </c>
      <c r="G4" s="18" t="s">
        <v>5</v>
      </c>
      <c r="H4" s="19" t="s">
        <v>47</v>
      </c>
    </row>
    <row r="5" spans="1:13" s="26" customFormat="1" ht="34.9" customHeight="1" x14ac:dyDescent="0.25">
      <c r="A5" s="20" t="s">
        <v>79</v>
      </c>
      <c r="B5" s="21"/>
      <c r="C5" s="22"/>
      <c r="D5" s="23">
        <f>SUM(D6:D12)</f>
        <v>172</v>
      </c>
      <c r="E5" s="24"/>
      <c r="F5" s="24">
        <f>SUM(F6:F12)</f>
        <v>0</v>
      </c>
      <c r="G5" s="24">
        <f>SUM(G6:G12)</f>
        <v>0</v>
      </c>
      <c r="H5" s="25">
        <f>SUM(H6:H12)</f>
        <v>0</v>
      </c>
      <c r="I5" s="12"/>
      <c r="J5" s="12"/>
      <c r="K5" s="12"/>
      <c r="L5" s="12"/>
    </row>
    <row r="6" spans="1:13" s="34" customFormat="1" ht="34.9" customHeight="1" x14ac:dyDescent="0.25">
      <c r="A6" s="27">
        <v>1</v>
      </c>
      <c r="B6" s="28" t="s">
        <v>14</v>
      </c>
      <c r="C6" s="29" t="s">
        <v>133</v>
      </c>
      <c r="D6" s="30">
        <v>28</v>
      </c>
      <c r="E6" s="1"/>
      <c r="F6" s="31">
        <f t="shared" ref="F6:F12" si="0">D6*E6</f>
        <v>0</v>
      </c>
      <c r="G6" s="31">
        <f t="shared" ref="G6:G12" si="1">F6*0.21</f>
        <v>0</v>
      </c>
      <c r="H6" s="32">
        <f t="shared" ref="H6:H12" si="2">G6+F6</f>
        <v>0</v>
      </c>
      <c r="I6" s="33"/>
      <c r="J6" s="33"/>
      <c r="K6" s="33"/>
      <c r="L6" s="33"/>
    </row>
    <row r="7" spans="1:13" s="34" customFormat="1" ht="34.9" customHeight="1" x14ac:dyDescent="0.25">
      <c r="A7" s="27">
        <v>2</v>
      </c>
      <c r="B7" s="28" t="s">
        <v>52</v>
      </c>
      <c r="C7" s="29" t="s">
        <v>88</v>
      </c>
      <c r="D7" s="35">
        <v>28</v>
      </c>
      <c r="E7" s="1"/>
      <c r="F7" s="31">
        <f t="shared" si="0"/>
        <v>0</v>
      </c>
      <c r="G7" s="31">
        <f t="shared" si="1"/>
        <v>0</v>
      </c>
      <c r="H7" s="32">
        <f t="shared" si="2"/>
        <v>0</v>
      </c>
      <c r="I7" s="33"/>
      <c r="J7" s="33"/>
      <c r="K7" s="33"/>
      <c r="L7" s="33"/>
    </row>
    <row r="8" spans="1:13" s="34" customFormat="1" ht="34.9" customHeight="1" x14ac:dyDescent="0.25">
      <c r="A8" s="27">
        <v>3</v>
      </c>
      <c r="B8" s="28" t="s">
        <v>74</v>
      </c>
      <c r="C8" s="29" t="s">
        <v>113</v>
      </c>
      <c r="D8" s="30">
        <v>28</v>
      </c>
      <c r="E8" s="1"/>
      <c r="F8" s="31">
        <f t="shared" si="0"/>
        <v>0</v>
      </c>
      <c r="G8" s="31">
        <f t="shared" si="1"/>
        <v>0</v>
      </c>
      <c r="H8" s="32">
        <f t="shared" si="2"/>
        <v>0</v>
      </c>
      <c r="I8" s="33"/>
      <c r="J8" s="33"/>
      <c r="K8" s="33"/>
      <c r="L8" s="33"/>
    </row>
    <row r="9" spans="1:13" s="34" customFormat="1" ht="34.9" customHeight="1" x14ac:dyDescent="0.25">
      <c r="A9" s="27">
        <v>4</v>
      </c>
      <c r="B9" s="28" t="s">
        <v>27</v>
      </c>
      <c r="C9" s="36" t="s">
        <v>115</v>
      </c>
      <c r="D9" s="30">
        <v>2</v>
      </c>
      <c r="E9" s="1"/>
      <c r="F9" s="31">
        <f t="shared" si="0"/>
        <v>0</v>
      </c>
      <c r="G9" s="31">
        <f t="shared" si="1"/>
        <v>0</v>
      </c>
      <c r="H9" s="32">
        <f t="shared" si="2"/>
        <v>0</v>
      </c>
      <c r="I9" s="33"/>
      <c r="J9" s="33"/>
      <c r="K9" s="33"/>
      <c r="L9" s="33"/>
    </row>
    <row r="10" spans="1:13" s="34" customFormat="1" ht="34.9" customHeight="1" x14ac:dyDescent="0.25">
      <c r="A10" s="27">
        <v>5</v>
      </c>
      <c r="B10" s="28" t="s">
        <v>28</v>
      </c>
      <c r="C10" s="29" t="s">
        <v>116</v>
      </c>
      <c r="D10" s="30">
        <v>30</v>
      </c>
      <c r="E10" s="1"/>
      <c r="F10" s="31">
        <f t="shared" si="0"/>
        <v>0</v>
      </c>
      <c r="G10" s="31">
        <f t="shared" si="1"/>
        <v>0</v>
      </c>
      <c r="H10" s="32">
        <f t="shared" si="2"/>
        <v>0</v>
      </c>
      <c r="I10" s="33"/>
      <c r="J10" s="33"/>
      <c r="K10" s="33"/>
      <c r="L10" s="33"/>
    </row>
    <row r="11" spans="1:13" s="33" customFormat="1" ht="34.9" customHeight="1" x14ac:dyDescent="0.25">
      <c r="A11" s="27">
        <v>6</v>
      </c>
      <c r="B11" s="28" t="s">
        <v>30</v>
      </c>
      <c r="C11" s="29" t="s">
        <v>33</v>
      </c>
      <c r="D11" s="30">
        <v>28</v>
      </c>
      <c r="E11" s="1"/>
      <c r="F11" s="31">
        <f t="shared" si="0"/>
        <v>0</v>
      </c>
      <c r="G11" s="31">
        <f t="shared" si="1"/>
        <v>0</v>
      </c>
      <c r="H11" s="32">
        <f t="shared" si="2"/>
        <v>0</v>
      </c>
    </row>
    <row r="12" spans="1:13" s="33" customFormat="1" ht="34.9" customHeight="1" x14ac:dyDescent="0.25">
      <c r="A12" s="27">
        <v>7</v>
      </c>
      <c r="B12" s="28" t="s">
        <v>31</v>
      </c>
      <c r="C12" s="29" t="s">
        <v>32</v>
      </c>
      <c r="D12" s="30">
        <v>28</v>
      </c>
      <c r="E12" s="1"/>
      <c r="F12" s="37">
        <f t="shared" si="0"/>
        <v>0</v>
      </c>
      <c r="G12" s="31">
        <f t="shared" si="1"/>
        <v>0</v>
      </c>
      <c r="H12" s="32">
        <f t="shared" si="2"/>
        <v>0</v>
      </c>
      <c r="L12" s="34"/>
      <c r="M12" s="34"/>
    </row>
    <row r="13" spans="1:13" s="34" customFormat="1" ht="34.9" customHeight="1" x14ac:dyDescent="0.25">
      <c r="A13" s="20" t="s">
        <v>78</v>
      </c>
      <c r="B13" s="21"/>
      <c r="C13" s="22"/>
      <c r="D13" s="38">
        <f>SUM(D14:D24)</f>
        <v>63</v>
      </c>
      <c r="E13" s="24"/>
      <c r="F13" s="24">
        <f>SUM(F14:F24)</f>
        <v>0</v>
      </c>
      <c r="G13" s="24">
        <f>SUM(G14:G24)</f>
        <v>0</v>
      </c>
      <c r="H13" s="25">
        <f>SUM(H14:H24)</f>
        <v>0</v>
      </c>
      <c r="I13" s="33"/>
      <c r="J13" s="33"/>
      <c r="K13" s="33"/>
      <c r="L13" s="33"/>
    </row>
    <row r="14" spans="1:13" s="34" customFormat="1" ht="34.9" customHeight="1" x14ac:dyDescent="0.25">
      <c r="A14" s="27">
        <v>8</v>
      </c>
      <c r="B14" s="39" t="s">
        <v>13</v>
      </c>
      <c r="C14" s="40" t="s">
        <v>120</v>
      </c>
      <c r="D14" s="41">
        <v>4</v>
      </c>
      <c r="E14" s="2"/>
      <c r="F14" s="42">
        <f t="shared" ref="F14:F18" si="3">D14*E14</f>
        <v>0</v>
      </c>
      <c r="G14" s="31">
        <f t="shared" ref="G14:G24" si="4">F14*0.21</f>
        <v>0</v>
      </c>
      <c r="H14" s="32">
        <f t="shared" ref="H14:H24" si="5">G14+F14</f>
        <v>0</v>
      </c>
      <c r="I14" s="33"/>
      <c r="J14" s="33"/>
      <c r="K14" s="33"/>
      <c r="L14" s="33"/>
    </row>
    <row r="15" spans="1:13" s="34" customFormat="1" ht="34.9" customHeight="1" x14ac:dyDescent="0.25">
      <c r="A15" s="27">
        <v>9</v>
      </c>
      <c r="B15" s="28" t="s">
        <v>15</v>
      </c>
      <c r="C15" s="29" t="s">
        <v>134</v>
      </c>
      <c r="D15" s="30">
        <v>5</v>
      </c>
      <c r="E15" s="1"/>
      <c r="F15" s="31">
        <f t="shared" si="3"/>
        <v>0</v>
      </c>
      <c r="G15" s="31">
        <f t="shared" si="4"/>
        <v>0</v>
      </c>
      <c r="H15" s="32">
        <f t="shared" si="5"/>
        <v>0</v>
      </c>
      <c r="I15" s="33"/>
      <c r="J15" s="33"/>
      <c r="K15" s="33"/>
      <c r="L15" s="33"/>
    </row>
    <row r="16" spans="1:13" s="34" customFormat="1" ht="34.9" customHeight="1" x14ac:dyDescent="0.25">
      <c r="A16" s="27">
        <v>10</v>
      </c>
      <c r="B16" s="28" t="s">
        <v>17</v>
      </c>
      <c r="C16" s="29" t="s">
        <v>89</v>
      </c>
      <c r="D16" s="30">
        <v>8</v>
      </c>
      <c r="E16" s="1"/>
      <c r="F16" s="31">
        <f t="shared" si="3"/>
        <v>0</v>
      </c>
      <c r="G16" s="31">
        <f t="shared" si="4"/>
        <v>0</v>
      </c>
      <c r="H16" s="32">
        <f t="shared" si="5"/>
        <v>0</v>
      </c>
      <c r="I16" s="33"/>
      <c r="J16" s="33"/>
      <c r="K16" s="33"/>
      <c r="L16" s="33"/>
    </row>
    <row r="17" spans="1:13" s="34" customFormat="1" ht="34.9" customHeight="1" x14ac:dyDescent="0.25">
      <c r="A17" s="27">
        <v>11</v>
      </c>
      <c r="B17" s="28" t="s">
        <v>22</v>
      </c>
      <c r="C17" s="29" t="s">
        <v>107</v>
      </c>
      <c r="D17" s="30">
        <v>5</v>
      </c>
      <c r="E17" s="1"/>
      <c r="F17" s="31">
        <f t="shared" si="3"/>
        <v>0</v>
      </c>
      <c r="G17" s="31">
        <f t="shared" si="4"/>
        <v>0</v>
      </c>
      <c r="H17" s="32">
        <f t="shared" si="5"/>
        <v>0</v>
      </c>
      <c r="I17" s="33"/>
      <c r="J17" s="33"/>
      <c r="K17" s="33"/>
      <c r="L17" s="33"/>
    </row>
    <row r="18" spans="1:13" s="34" customFormat="1" ht="34.9" customHeight="1" x14ac:dyDescent="0.25">
      <c r="A18" s="27">
        <v>12</v>
      </c>
      <c r="B18" s="28" t="s">
        <v>24</v>
      </c>
      <c r="C18" s="29" t="s">
        <v>104</v>
      </c>
      <c r="D18" s="30">
        <v>5</v>
      </c>
      <c r="E18" s="1"/>
      <c r="F18" s="31">
        <f t="shared" si="3"/>
        <v>0</v>
      </c>
      <c r="G18" s="31">
        <f t="shared" si="4"/>
        <v>0</v>
      </c>
      <c r="H18" s="32">
        <f t="shared" si="5"/>
        <v>0</v>
      </c>
      <c r="I18" s="33"/>
      <c r="J18" s="33"/>
      <c r="K18" s="33"/>
      <c r="L18" s="33"/>
    </row>
    <row r="19" spans="1:13" s="34" customFormat="1" ht="34.9" customHeight="1" x14ac:dyDescent="0.25">
      <c r="A19" s="27">
        <v>13</v>
      </c>
      <c r="B19" s="28" t="s">
        <v>26</v>
      </c>
      <c r="C19" s="29" t="s">
        <v>40</v>
      </c>
      <c r="D19" s="30">
        <v>10</v>
      </c>
      <c r="E19" s="1"/>
      <c r="F19" s="31">
        <f>D19*E19</f>
        <v>0</v>
      </c>
      <c r="G19" s="31">
        <f t="shared" si="4"/>
        <v>0</v>
      </c>
      <c r="H19" s="32">
        <f t="shared" si="5"/>
        <v>0</v>
      </c>
      <c r="I19" s="33"/>
      <c r="J19" s="33"/>
      <c r="K19" s="33"/>
      <c r="L19" s="33"/>
    </row>
    <row r="20" spans="1:13" s="33" customFormat="1" ht="34.9" customHeight="1" x14ac:dyDescent="0.25">
      <c r="A20" s="27">
        <v>14</v>
      </c>
      <c r="B20" s="28" t="s">
        <v>9</v>
      </c>
      <c r="C20" s="29" t="s">
        <v>34</v>
      </c>
      <c r="D20" s="30">
        <v>1</v>
      </c>
      <c r="E20" s="1"/>
      <c r="F20" s="37">
        <f>D20*E20</f>
        <v>0</v>
      </c>
      <c r="G20" s="31">
        <f t="shared" si="4"/>
        <v>0</v>
      </c>
      <c r="H20" s="32">
        <f t="shared" si="5"/>
        <v>0</v>
      </c>
      <c r="L20" s="34"/>
      <c r="M20" s="34"/>
    </row>
    <row r="21" spans="1:13" s="33" customFormat="1" ht="34.9" customHeight="1" x14ac:dyDescent="0.25">
      <c r="A21" s="27">
        <v>15</v>
      </c>
      <c r="B21" s="28" t="s">
        <v>11</v>
      </c>
      <c r="C21" s="29" t="s">
        <v>36</v>
      </c>
      <c r="D21" s="30">
        <v>2</v>
      </c>
      <c r="E21" s="1"/>
      <c r="F21" s="37">
        <f>D21*E21</f>
        <v>0</v>
      </c>
      <c r="G21" s="31">
        <f t="shared" si="4"/>
        <v>0</v>
      </c>
      <c r="H21" s="32">
        <f t="shared" si="5"/>
        <v>0</v>
      </c>
      <c r="L21" s="34"/>
      <c r="M21" s="34"/>
    </row>
    <row r="22" spans="1:13" s="33" customFormat="1" ht="34.9" customHeight="1" x14ac:dyDescent="0.25">
      <c r="A22" s="27">
        <v>16</v>
      </c>
      <c r="B22" s="28" t="s">
        <v>12</v>
      </c>
      <c r="C22" s="29" t="s">
        <v>37</v>
      </c>
      <c r="D22" s="30">
        <v>5</v>
      </c>
      <c r="E22" s="1"/>
      <c r="F22" s="37">
        <f t="shared" ref="F22" si="6">D22*E22</f>
        <v>0</v>
      </c>
      <c r="G22" s="31">
        <f t="shared" si="4"/>
        <v>0</v>
      </c>
      <c r="H22" s="32">
        <f t="shared" si="5"/>
        <v>0</v>
      </c>
      <c r="L22" s="34"/>
      <c r="M22" s="34"/>
    </row>
    <row r="23" spans="1:13" s="33" customFormat="1" ht="34.9" customHeight="1" x14ac:dyDescent="0.25">
      <c r="A23" s="27">
        <v>17</v>
      </c>
      <c r="B23" s="43" t="s">
        <v>6</v>
      </c>
      <c r="C23" s="44" t="s">
        <v>38</v>
      </c>
      <c r="D23" s="45">
        <v>12</v>
      </c>
      <c r="E23" s="1"/>
      <c r="F23" s="37">
        <f>D23*E23</f>
        <v>0</v>
      </c>
      <c r="G23" s="31">
        <f t="shared" si="4"/>
        <v>0</v>
      </c>
      <c r="H23" s="32">
        <f t="shared" si="5"/>
        <v>0</v>
      </c>
      <c r="L23" s="34"/>
      <c r="M23" s="34"/>
    </row>
    <row r="24" spans="1:13" s="33" customFormat="1" ht="34.9" customHeight="1" x14ac:dyDescent="0.25">
      <c r="A24" s="27">
        <v>18</v>
      </c>
      <c r="B24" s="43" t="s">
        <v>7</v>
      </c>
      <c r="C24" s="44" t="s">
        <v>39</v>
      </c>
      <c r="D24" s="45">
        <v>6</v>
      </c>
      <c r="E24" s="1"/>
      <c r="F24" s="37">
        <f>D24*E24</f>
        <v>0</v>
      </c>
      <c r="G24" s="31">
        <f t="shared" si="4"/>
        <v>0</v>
      </c>
      <c r="H24" s="32">
        <f t="shared" si="5"/>
        <v>0</v>
      </c>
    </row>
    <row r="25" spans="1:13" s="26" customFormat="1" ht="34.9" customHeight="1" x14ac:dyDescent="0.25">
      <c r="A25" s="20" t="s">
        <v>143</v>
      </c>
      <c r="B25" s="21"/>
      <c r="C25" s="22"/>
      <c r="D25" s="23">
        <f>SUM(D26:D34)</f>
        <v>107</v>
      </c>
      <c r="E25" s="24"/>
      <c r="F25" s="24">
        <f>SUM(F26:F34)</f>
        <v>0</v>
      </c>
      <c r="G25" s="24">
        <f>SUM(G26:G34)</f>
        <v>0</v>
      </c>
      <c r="H25" s="25">
        <f>SUM(H26:H34)</f>
        <v>0</v>
      </c>
      <c r="I25" s="12"/>
      <c r="J25" s="12"/>
      <c r="K25" s="12"/>
      <c r="L25" s="12"/>
    </row>
    <row r="26" spans="1:13" s="34" customFormat="1" ht="34.9" customHeight="1" x14ac:dyDescent="0.25">
      <c r="A26" s="27">
        <v>19</v>
      </c>
      <c r="B26" s="28" t="s">
        <v>16</v>
      </c>
      <c r="C26" s="29" t="s">
        <v>86</v>
      </c>
      <c r="D26" s="30">
        <v>14</v>
      </c>
      <c r="E26" s="1"/>
      <c r="F26" s="31">
        <f t="shared" ref="F26:F27" si="7">D26*E26</f>
        <v>0</v>
      </c>
      <c r="G26" s="31">
        <f t="shared" ref="G26:G34" si="8">F26*0.21</f>
        <v>0</v>
      </c>
      <c r="H26" s="32">
        <f t="shared" ref="H26:H34" si="9">G26+F26</f>
        <v>0</v>
      </c>
      <c r="I26" s="33"/>
      <c r="J26" s="33"/>
      <c r="K26" s="33"/>
      <c r="L26" s="33"/>
    </row>
    <row r="27" spans="1:13" s="34" customFormat="1" ht="34.9" customHeight="1" x14ac:dyDescent="0.25">
      <c r="A27" s="27">
        <v>20</v>
      </c>
      <c r="B27" s="28" t="s">
        <v>18</v>
      </c>
      <c r="C27" s="29" t="s">
        <v>90</v>
      </c>
      <c r="D27" s="30">
        <v>60</v>
      </c>
      <c r="E27" s="1"/>
      <c r="F27" s="31">
        <f t="shared" si="7"/>
        <v>0</v>
      </c>
      <c r="G27" s="31">
        <f t="shared" si="8"/>
        <v>0</v>
      </c>
      <c r="H27" s="32">
        <f t="shared" si="9"/>
        <v>0</v>
      </c>
      <c r="I27" s="33"/>
      <c r="J27" s="33"/>
      <c r="K27" s="33"/>
      <c r="L27" s="33"/>
    </row>
    <row r="28" spans="1:13" s="34" customFormat="1" ht="34.9" customHeight="1" x14ac:dyDescent="0.25">
      <c r="A28" s="27">
        <v>21</v>
      </c>
      <c r="B28" s="28" t="s">
        <v>19</v>
      </c>
      <c r="C28" s="29" t="s">
        <v>92</v>
      </c>
      <c r="D28" s="35">
        <v>12</v>
      </c>
      <c r="E28" s="1"/>
      <c r="F28" s="31">
        <f>D28*E28</f>
        <v>0</v>
      </c>
      <c r="G28" s="31">
        <f t="shared" si="8"/>
        <v>0</v>
      </c>
      <c r="H28" s="32">
        <f t="shared" si="9"/>
        <v>0</v>
      </c>
      <c r="I28" s="33"/>
      <c r="J28" s="33"/>
      <c r="K28" s="33"/>
      <c r="L28" s="33"/>
    </row>
    <row r="29" spans="1:13" s="34" customFormat="1" ht="34.9" customHeight="1" x14ac:dyDescent="0.25">
      <c r="A29" s="27">
        <v>22</v>
      </c>
      <c r="B29" s="28" t="s">
        <v>123</v>
      </c>
      <c r="C29" s="29" t="s">
        <v>128</v>
      </c>
      <c r="D29" s="30">
        <v>4</v>
      </c>
      <c r="E29" s="1"/>
      <c r="F29" s="31">
        <f t="shared" ref="F29:F33" si="10">D29*E29</f>
        <v>0</v>
      </c>
      <c r="G29" s="31">
        <f t="shared" si="8"/>
        <v>0</v>
      </c>
      <c r="H29" s="32">
        <f t="shared" si="9"/>
        <v>0</v>
      </c>
      <c r="I29" s="33"/>
      <c r="J29" s="33"/>
      <c r="K29" s="33"/>
      <c r="L29" s="33"/>
    </row>
    <row r="30" spans="1:13" s="34" customFormat="1" ht="34.9" customHeight="1" x14ac:dyDescent="0.25">
      <c r="A30" s="27">
        <v>23</v>
      </c>
      <c r="B30" s="28" t="s">
        <v>124</v>
      </c>
      <c r="C30" s="29" t="s">
        <v>129</v>
      </c>
      <c r="D30" s="30">
        <v>6</v>
      </c>
      <c r="E30" s="1"/>
      <c r="F30" s="31">
        <f t="shared" si="10"/>
        <v>0</v>
      </c>
      <c r="G30" s="31">
        <f t="shared" si="8"/>
        <v>0</v>
      </c>
      <c r="H30" s="32">
        <f t="shared" si="9"/>
        <v>0</v>
      </c>
      <c r="I30" s="33"/>
      <c r="J30" s="33"/>
      <c r="K30" s="33"/>
      <c r="L30" s="33"/>
    </row>
    <row r="31" spans="1:13" s="34" customFormat="1" ht="34.9" customHeight="1" x14ac:dyDescent="0.25">
      <c r="A31" s="27">
        <v>24</v>
      </c>
      <c r="B31" s="28" t="s">
        <v>125</v>
      </c>
      <c r="C31" s="29" t="s">
        <v>127</v>
      </c>
      <c r="D31" s="30">
        <v>3</v>
      </c>
      <c r="E31" s="1"/>
      <c r="F31" s="31">
        <f t="shared" si="10"/>
        <v>0</v>
      </c>
      <c r="G31" s="31">
        <f t="shared" si="8"/>
        <v>0</v>
      </c>
      <c r="H31" s="32">
        <f t="shared" si="9"/>
        <v>0</v>
      </c>
      <c r="I31" s="33"/>
      <c r="J31" s="33"/>
      <c r="K31" s="33"/>
      <c r="L31" s="33"/>
    </row>
    <row r="32" spans="1:13" s="34" customFormat="1" ht="34.9" customHeight="1" x14ac:dyDescent="0.25">
      <c r="A32" s="27">
        <v>25</v>
      </c>
      <c r="B32" s="28" t="s">
        <v>126</v>
      </c>
      <c r="C32" s="29" t="s">
        <v>130</v>
      </c>
      <c r="D32" s="30">
        <v>3</v>
      </c>
      <c r="E32" s="1"/>
      <c r="F32" s="31">
        <f t="shared" si="10"/>
        <v>0</v>
      </c>
      <c r="G32" s="31">
        <f t="shared" si="8"/>
        <v>0</v>
      </c>
      <c r="H32" s="32">
        <f t="shared" si="9"/>
        <v>0</v>
      </c>
      <c r="I32" s="33"/>
      <c r="J32" s="33"/>
      <c r="K32" s="33"/>
      <c r="L32" s="33"/>
    </row>
    <row r="33" spans="1:13" s="34" customFormat="1" ht="34.9" customHeight="1" x14ac:dyDescent="0.25">
      <c r="A33" s="27">
        <v>26</v>
      </c>
      <c r="B33" s="28" t="s">
        <v>80</v>
      </c>
      <c r="C33" s="29" t="s">
        <v>81</v>
      </c>
      <c r="D33" s="30">
        <v>3</v>
      </c>
      <c r="E33" s="1"/>
      <c r="F33" s="31">
        <f t="shared" si="10"/>
        <v>0</v>
      </c>
      <c r="G33" s="31">
        <f t="shared" si="8"/>
        <v>0</v>
      </c>
      <c r="H33" s="32">
        <f t="shared" si="9"/>
        <v>0</v>
      </c>
      <c r="I33" s="33"/>
      <c r="J33" s="33"/>
      <c r="K33" s="33"/>
      <c r="L33" s="33"/>
    </row>
    <row r="34" spans="1:13" s="34" customFormat="1" ht="34.9" customHeight="1" x14ac:dyDescent="0.25">
      <c r="A34" s="27">
        <v>27</v>
      </c>
      <c r="B34" s="28" t="s">
        <v>77</v>
      </c>
      <c r="C34" s="29" t="s">
        <v>122</v>
      </c>
      <c r="D34" s="30">
        <v>2</v>
      </c>
      <c r="E34" s="1"/>
      <c r="F34" s="31">
        <f>D34*E34</f>
        <v>0</v>
      </c>
      <c r="G34" s="31">
        <f t="shared" si="8"/>
        <v>0</v>
      </c>
      <c r="H34" s="32">
        <f t="shared" si="9"/>
        <v>0</v>
      </c>
      <c r="I34" s="33"/>
      <c r="J34" s="33"/>
      <c r="K34" s="33"/>
      <c r="L34" s="33"/>
    </row>
    <row r="35" spans="1:13" s="26" customFormat="1" ht="34.9" customHeight="1" x14ac:dyDescent="0.25">
      <c r="A35" s="20" t="s">
        <v>144</v>
      </c>
      <c r="B35" s="21"/>
      <c r="C35" s="22"/>
      <c r="D35" s="23">
        <f>SUM(D36:D48)</f>
        <v>20</v>
      </c>
      <c r="E35" s="24"/>
      <c r="F35" s="24">
        <f>SUM(F36:F48)</f>
        <v>0</v>
      </c>
      <c r="G35" s="24">
        <f>SUM(G36:G48)</f>
        <v>0</v>
      </c>
      <c r="H35" s="25">
        <f>SUM(H36:H48)</f>
        <v>0</v>
      </c>
      <c r="I35" s="12"/>
      <c r="J35" s="12"/>
      <c r="K35" s="12"/>
      <c r="L35" s="12"/>
    </row>
    <row r="36" spans="1:13" s="34" customFormat="1" ht="34.9" customHeight="1" x14ac:dyDescent="0.25">
      <c r="A36" s="27">
        <v>28</v>
      </c>
      <c r="B36" s="28" t="s">
        <v>15</v>
      </c>
      <c r="C36" s="29" t="s">
        <v>134</v>
      </c>
      <c r="D36" s="30">
        <v>2</v>
      </c>
      <c r="E36" s="1"/>
      <c r="F36" s="31">
        <f t="shared" ref="F36:F45" si="11">D36*E36</f>
        <v>0</v>
      </c>
      <c r="G36" s="31">
        <f t="shared" ref="G36:G48" si="12">F36*0.21</f>
        <v>0</v>
      </c>
      <c r="H36" s="32">
        <f t="shared" ref="H36:H48" si="13">G36+F36</f>
        <v>0</v>
      </c>
      <c r="I36" s="33"/>
      <c r="J36" s="33"/>
      <c r="K36" s="33"/>
      <c r="L36" s="33"/>
    </row>
    <row r="37" spans="1:13" s="34" customFormat="1" ht="34.9" customHeight="1" x14ac:dyDescent="0.25">
      <c r="A37" s="27">
        <v>29</v>
      </c>
      <c r="B37" s="28" t="s">
        <v>17</v>
      </c>
      <c r="C37" s="29" t="s">
        <v>89</v>
      </c>
      <c r="D37" s="30">
        <v>2</v>
      </c>
      <c r="E37" s="1"/>
      <c r="F37" s="31">
        <f t="shared" si="11"/>
        <v>0</v>
      </c>
      <c r="G37" s="31">
        <f t="shared" si="12"/>
        <v>0</v>
      </c>
      <c r="H37" s="32">
        <f t="shared" si="13"/>
        <v>0</v>
      </c>
      <c r="I37" s="33"/>
      <c r="J37" s="33"/>
      <c r="K37" s="33"/>
      <c r="L37" s="33"/>
    </row>
    <row r="38" spans="1:13" ht="34.9" customHeight="1" x14ac:dyDescent="0.25">
      <c r="A38" s="27">
        <v>30</v>
      </c>
      <c r="B38" s="28" t="s">
        <v>61</v>
      </c>
      <c r="C38" s="29" t="s">
        <v>94</v>
      </c>
      <c r="D38" s="30">
        <v>1</v>
      </c>
      <c r="E38" s="1"/>
      <c r="F38" s="31">
        <f t="shared" si="11"/>
        <v>0</v>
      </c>
      <c r="G38" s="31">
        <f t="shared" si="12"/>
        <v>0</v>
      </c>
      <c r="H38" s="32">
        <f t="shared" si="13"/>
        <v>0</v>
      </c>
    </row>
    <row r="39" spans="1:13" s="33" customFormat="1" ht="34.9" customHeight="1" x14ac:dyDescent="0.25">
      <c r="A39" s="27">
        <v>31</v>
      </c>
      <c r="B39" s="28" t="s">
        <v>62</v>
      </c>
      <c r="C39" s="29" t="s">
        <v>95</v>
      </c>
      <c r="D39" s="30">
        <v>1</v>
      </c>
      <c r="E39" s="1"/>
      <c r="F39" s="31">
        <f t="shared" si="11"/>
        <v>0</v>
      </c>
      <c r="G39" s="31">
        <f t="shared" si="12"/>
        <v>0</v>
      </c>
      <c r="H39" s="32">
        <f t="shared" si="13"/>
        <v>0</v>
      </c>
      <c r="L39" s="34"/>
      <c r="M39" s="34"/>
    </row>
    <row r="40" spans="1:13" s="33" customFormat="1" ht="34.9" customHeight="1" x14ac:dyDescent="0.25">
      <c r="A40" s="27">
        <v>32</v>
      </c>
      <c r="B40" s="28" t="s">
        <v>64</v>
      </c>
      <c r="C40" s="29" t="s">
        <v>96</v>
      </c>
      <c r="D40" s="30">
        <v>1</v>
      </c>
      <c r="E40" s="1"/>
      <c r="F40" s="31">
        <f t="shared" si="11"/>
        <v>0</v>
      </c>
      <c r="G40" s="31">
        <f t="shared" si="12"/>
        <v>0</v>
      </c>
      <c r="H40" s="32">
        <f t="shared" si="13"/>
        <v>0</v>
      </c>
      <c r="L40" s="34"/>
      <c r="M40" s="34"/>
    </row>
    <row r="41" spans="1:13" s="33" customFormat="1" ht="34.9" customHeight="1" x14ac:dyDescent="0.25">
      <c r="A41" s="27">
        <v>33</v>
      </c>
      <c r="B41" s="28" t="s">
        <v>65</v>
      </c>
      <c r="C41" s="29" t="s">
        <v>97</v>
      </c>
      <c r="D41" s="30">
        <v>1</v>
      </c>
      <c r="E41" s="1"/>
      <c r="F41" s="31">
        <f t="shared" si="11"/>
        <v>0</v>
      </c>
      <c r="G41" s="31">
        <f t="shared" si="12"/>
        <v>0</v>
      </c>
      <c r="H41" s="32">
        <f t="shared" si="13"/>
        <v>0</v>
      </c>
    </row>
    <row r="42" spans="1:13" s="33" customFormat="1" ht="34.9" customHeight="1" x14ac:dyDescent="0.25">
      <c r="A42" s="27">
        <v>34</v>
      </c>
      <c r="B42" s="28" t="s">
        <v>66</v>
      </c>
      <c r="C42" s="29" t="s">
        <v>101</v>
      </c>
      <c r="D42" s="30">
        <v>1</v>
      </c>
      <c r="E42" s="1"/>
      <c r="F42" s="37">
        <f t="shared" si="11"/>
        <v>0</v>
      </c>
      <c r="G42" s="31">
        <f t="shared" si="12"/>
        <v>0</v>
      </c>
      <c r="H42" s="32">
        <f t="shared" si="13"/>
        <v>0</v>
      </c>
    </row>
    <row r="43" spans="1:13" s="33" customFormat="1" ht="34.9" customHeight="1" x14ac:dyDescent="0.25">
      <c r="A43" s="27">
        <v>35</v>
      </c>
      <c r="B43" s="28" t="s">
        <v>23</v>
      </c>
      <c r="C43" s="29" t="s">
        <v>106</v>
      </c>
      <c r="D43" s="30">
        <v>1</v>
      </c>
      <c r="E43" s="1"/>
      <c r="F43" s="37">
        <f t="shared" si="11"/>
        <v>0</v>
      </c>
      <c r="G43" s="31">
        <f t="shared" si="12"/>
        <v>0</v>
      </c>
      <c r="H43" s="32">
        <f t="shared" si="13"/>
        <v>0</v>
      </c>
      <c r="L43" s="34"/>
      <c r="M43" s="34"/>
    </row>
    <row r="44" spans="1:13" s="33" customFormat="1" ht="34.9" customHeight="1" x14ac:dyDescent="0.25">
      <c r="A44" s="27">
        <v>36</v>
      </c>
      <c r="B44" s="28" t="s">
        <v>67</v>
      </c>
      <c r="C44" s="29" t="s">
        <v>105</v>
      </c>
      <c r="D44" s="30">
        <v>3</v>
      </c>
      <c r="E44" s="1"/>
      <c r="F44" s="37">
        <f t="shared" si="11"/>
        <v>0</v>
      </c>
      <c r="G44" s="31">
        <f t="shared" si="12"/>
        <v>0</v>
      </c>
      <c r="H44" s="32">
        <f t="shared" si="13"/>
        <v>0</v>
      </c>
      <c r="L44" s="34"/>
      <c r="M44" s="34"/>
    </row>
    <row r="45" spans="1:13" s="34" customFormat="1" ht="34.9" customHeight="1" x14ac:dyDescent="0.25">
      <c r="A45" s="27">
        <v>37</v>
      </c>
      <c r="B45" s="28" t="s">
        <v>68</v>
      </c>
      <c r="C45" s="29" t="s">
        <v>102</v>
      </c>
      <c r="D45" s="30">
        <v>2</v>
      </c>
      <c r="E45" s="1"/>
      <c r="F45" s="31">
        <f t="shared" si="11"/>
        <v>0</v>
      </c>
      <c r="G45" s="31">
        <f t="shared" si="12"/>
        <v>0</v>
      </c>
      <c r="H45" s="32">
        <f t="shared" si="13"/>
        <v>0</v>
      </c>
      <c r="I45" s="33"/>
      <c r="J45" s="33"/>
      <c r="K45" s="33"/>
      <c r="L45" s="33"/>
    </row>
    <row r="46" spans="1:13" s="34" customFormat="1" ht="34.9" customHeight="1" x14ac:dyDescent="0.25">
      <c r="A46" s="27">
        <v>38</v>
      </c>
      <c r="B46" s="28" t="s">
        <v>26</v>
      </c>
      <c r="C46" s="29" t="s">
        <v>40</v>
      </c>
      <c r="D46" s="35">
        <v>1</v>
      </c>
      <c r="E46" s="1"/>
      <c r="F46" s="31">
        <f>D46*E46</f>
        <v>0</v>
      </c>
      <c r="G46" s="31">
        <f t="shared" si="12"/>
        <v>0</v>
      </c>
      <c r="H46" s="32">
        <f t="shared" si="13"/>
        <v>0</v>
      </c>
      <c r="I46" s="33"/>
      <c r="J46" s="33"/>
      <c r="K46" s="33"/>
      <c r="L46" s="33"/>
    </row>
    <row r="47" spans="1:13" s="34" customFormat="1" ht="34.9" customHeight="1" x14ac:dyDescent="0.25">
      <c r="A47" s="27">
        <v>39</v>
      </c>
      <c r="B47" s="28" t="s">
        <v>29</v>
      </c>
      <c r="C47" s="29" t="s">
        <v>118</v>
      </c>
      <c r="D47" s="30">
        <v>1</v>
      </c>
      <c r="E47" s="1"/>
      <c r="F47" s="31">
        <f t="shared" ref="F47:F48" si="14">D47*E47</f>
        <v>0</v>
      </c>
      <c r="G47" s="31">
        <f t="shared" si="12"/>
        <v>0</v>
      </c>
      <c r="H47" s="32">
        <f t="shared" si="13"/>
        <v>0</v>
      </c>
      <c r="I47" s="33"/>
      <c r="J47" s="33"/>
      <c r="K47" s="33"/>
      <c r="L47" s="33"/>
    </row>
    <row r="48" spans="1:13" s="34" customFormat="1" ht="34.9" customHeight="1" x14ac:dyDescent="0.25">
      <c r="A48" s="27">
        <v>40</v>
      </c>
      <c r="B48" s="28" t="s">
        <v>2</v>
      </c>
      <c r="C48" s="36" t="s">
        <v>4</v>
      </c>
      <c r="D48" s="30">
        <v>3</v>
      </c>
      <c r="E48" s="1"/>
      <c r="F48" s="31">
        <f t="shared" si="14"/>
        <v>0</v>
      </c>
      <c r="G48" s="31">
        <f t="shared" si="12"/>
        <v>0</v>
      </c>
      <c r="H48" s="32">
        <f t="shared" si="13"/>
        <v>0</v>
      </c>
      <c r="I48" s="33"/>
      <c r="J48" s="33"/>
      <c r="K48" s="33"/>
      <c r="L48" s="33"/>
    </row>
    <row r="49" spans="1:13" s="50" customFormat="1" ht="34.9" customHeight="1" thickBot="1" x14ac:dyDescent="0.3">
      <c r="A49" s="46" t="s">
        <v>0</v>
      </c>
      <c r="B49" s="47"/>
      <c r="C49" s="47"/>
      <c r="D49" s="47"/>
      <c r="E49" s="48"/>
      <c r="F49" s="49">
        <f>F5+F13+F25+F35</f>
        <v>0</v>
      </c>
      <c r="G49" s="49">
        <f>G5+G13+G25+G35</f>
        <v>0</v>
      </c>
      <c r="H49" s="49">
        <f>H5+H13+H25+H35</f>
        <v>0</v>
      </c>
      <c r="M49" s="51"/>
    </row>
    <row r="50" spans="1:13" x14ac:dyDescent="0.25">
      <c r="K50" s="53"/>
      <c r="L50" s="26"/>
      <c r="M50" s="26"/>
    </row>
    <row r="51" spans="1:13" x14ac:dyDescent="0.25">
      <c r="M51" s="26"/>
    </row>
    <row r="55" spans="1:13" x14ac:dyDescent="0.25">
      <c r="H55" s="54"/>
    </row>
  </sheetData>
  <sheetProtection algorithmName="SHA-512" hashValue="FO6Cvs0II2YLGlypvfQxvXviCN5/BrRsdulM/acchP3yZFhBkIS/znxw1vd1FIj1elNelhzwMuGHu95NWjyfCQ==" saltValue="0lS2pCKWzeZaozaGar7quA==" spinCount="100000" sheet="1" objects="1" scenarios="1"/>
  <mergeCells count="1">
    <mergeCell ref="A3:H3"/>
  </mergeCells>
  <pageMargins left="0.39370078740157483" right="0.19685039370078741" top="0.39370078740157483" bottom="0.39370078740157483" header="0.31496062992125984" footer="0.31496062992125984"/>
  <pageSetup paperSize="9" scale="5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7"/>
  <sheetViews>
    <sheetView view="pageBreakPreview" zoomScale="70" zoomScaleNormal="100" zoomScaleSheetLayoutView="70" workbookViewId="0">
      <selection activeCell="E12" sqref="E12"/>
    </sheetView>
  </sheetViews>
  <sheetFormatPr defaultColWidth="8.85546875" defaultRowHeight="15" x14ac:dyDescent="0.25"/>
  <cols>
    <col min="1" max="2" width="9.28515625" style="12" customWidth="1"/>
    <col min="3" max="3" width="57.140625" style="12" customWidth="1"/>
    <col min="4" max="4" width="9" style="12" bestFit="1" customWidth="1"/>
    <col min="5" max="8" width="22.7109375" style="52" customWidth="1"/>
    <col min="9" max="9" width="8.85546875" style="12"/>
    <col min="10" max="10" width="16.42578125" style="12" customWidth="1"/>
    <col min="11" max="11" width="8.85546875" style="12"/>
    <col min="12" max="12" width="12.28515625" style="12" bestFit="1" customWidth="1"/>
    <col min="13" max="13" width="11.85546875" style="12" bestFit="1" customWidth="1"/>
    <col min="14" max="17" width="8.85546875" style="12"/>
    <col min="18" max="18" width="29.5703125" style="12" customWidth="1"/>
    <col min="19" max="16384" width="8.85546875" style="12"/>
  </cols>
  <sheetData>
    <row r="1" spans="1:18" ht="18.75" x14ac:dyDescent="0.25">
      <c r="A1" s="9"/>
      <c r="B1" s="9"/>
      <c r="C1" s="10"/>
      <c r="D1" s="10"/>
      <c r="E1" s="11"/>
      <c r="F1" s="11"/>
      <c r="G1" s="11"/>
      <c r="H1" s="11"/>
    </row>
    <row r="2" spans="1:18" ht="19.5" thickBot="1" x14ac:dyDescent="0.3">
      <c r="A2" s="9"/>
      <c r="B2" s="9"/>
      <c r="C2" s="10"/>
      <c r="D2" s="10"/>
      <c r="E2" s="11"/>
      <c r="F2" s="11"/>
      <c r="G2" s="11"/>
      <c r="H2" s="11"/>
    </row>
    <row r="3" spans="1:18" s="13" customFormat="1" ht="41.25" customHeight="1" thickBot="1" x14ac:dyDescent="0.3">
      <c r="A3" s="66" t="s">
        <v>83</v>
      </c>
      <c r="B3" s="66"/>
      <c r="C3" s="66"/>
      <c r="D3" s="66"/>
      <c r="E3" s="66"/>
      <c r="F3" s="66"/>
      <c r="G3" s="66"/>
      <c r="H3" s="66"/>
    </row>
    <row r="4" spans="1:18" ht="34.9" customHeight="1" thickBot="1" x14ac:dyDescent="0.3">
      <c r="A4" s="14" t="s">
        <v>41</v>
      </c>
      <c r="B4" s="15" t="s">
        <v>42</v>
      </c>
      <c r="C4" s="16" t="s">
        <v>43</v>
      </c>
      <c r="D4" s="16" t="s">
        <v>44</v>
      </c>
      <c r="E4" s="17" t="s">
        <v>45</v>
      </c>
      <c r="F4" s="17" t="s">
        <v>46</v>
      </c>
      <c r="G4" s="18" t="s">
        <v>5</v>
      </c>
      <c r="H4" s="19" t="s">
        <v>47</v>
      </c>
    </row>
    <row r="5" spans="1:18" s="26" customFormat="1" ht="34.9" customHeight="1" x14ac:dyDescent="0.25">
      <c r="A5" s="20" t="s">
        <v>148</v>
      </c>
      <c r="B5" s="21"/>
      <c r="C5" s="22"/>
      <c r="D5" s="23">
        <f>SUM(D6:D23)</f>
        <v>246</v>
      </c>
      <c r="E5" s="24"/>
      <c r="F5" s="24">
        <f>SUM(F6:F23)</f>
        <v>0</v>
      </c>
      <c r="G5" s="24">
        <f>SUM(G6:G23)</f>
        <v>0</v>
      </c>
      <c r="H5" s="25">
        <f>SUM(H6:H23)</f>
        <v>0</v>
      </c>
      <c r="I5" s="12"/>
      <c r="J5" s="12"/>
      <c r="K5" s="12"/>
      <c r="L5" s="12"/>
    </row>
    <row r="6" spans="1:18" s="34" customFormat="1" ht="34.9" customHeight="1" x14ac:dyDescent="0.25">
      <c r="A6" s="27">
        <v>1</v>
      </c>
      <c r="B6" s="28" t="s">
        <v>14</v>
      </c>
      <c r="C6" s="29" t="s">
        <v>133</v>
      </c>
      <c r="D6" s="30">
        <v>10</v>
      </c>
      <c r="E6" s="1"/>
      <c r="F6" s="31">
        <f t="shared" ref="F6:F9" si="0">D6*E6</f>
        <v>0</v>
      </c>
      <c r="G6" s="31">
        <f>F6*0.21</f>
        <v>0</v>
      </c>
      <c r="H6" s="32">
        <f>G6+F6</f>
        <v>0</v>
      </c>
      <c r="I6" s="33"/>
      <c r="J6" s="33"/>
      <c r="K6" s="33"/>
      <c r="L6" s="33"/>
    </row>
    <row r="7" spans="1:18" s="34" customFormat="1" ht="34.9" customHeight="1" x14ac:dyDescent="0.25">
      <c r="A7" s="27">
        <v>2</v>
      </c>
      <c r="B7" s="28" t="s">
        <v>16</v>
      </c>
      <c r="C7" s="29" t="s">
        <v>86</v>
      </c>
      <c r="D7" s="30">
        <v>15</v>
      </c>
      <c r="E7" s="1"/>
      <c r="F7" s="31">
        <f t="shared" si="0"/>
        <v>0</v>
      </c>
      <c r="G7" s="31">
        <f t="shared" ref="G7:G23" si="1">F7*0.21</f>
        <v>0</v>
      </c>
      <c r="H7" s="32">
        <f t="shared" ref="H7:H23" si="2">G7+F7</f>
        <v>0</v>
      </c>
      <c r="I7" s="33"/>
      <c r="J7" s="33"/>
      <c r="K7" s="33"/>
      <c r="L7" s="33"/>
    </row>
    <row r="8" spans="1:18" s="34" customFormat="1" ht="34.9" customHeight="1" x14ac:dyDescent="0.25">
      <c r="A8" s="27">
        <v>3</v>
      </c>
      <c r="B8" s="28" t="s">
        <v>53</v>
      </c>
      <c r="C8" s="29" t="s">
        <v>87</v>
      </c>
      <c r="D8" s="35">
        <v>10</v>
      </c>
      <c r="E8" s="1"/>
      <c r="F8" s="31">
        <f t="shared" ref="F8" si="3">D8*E8</f>
        <v>0</v>
      </c>
      <c r="G8" s="31">
        <f t="shared" si="1"/>
        <v>0</v>
      </c>
      <c r="H8" s="32">
        <f t="shared" si="2"/>
        <v>0</v>
      </c>
      <c r="I8" s="33"/>
      <c r="J8" s="33"/>
      <c r="K8" s="33"/>
      <c r="L8" s="33"/>
    </row>
    <row r="9" spans="1:18" s="34" customFormat="1" ht="34.9" customHeight="1" x14ac:dyDescent="0.25">
      <c r="A9" s="27">
        <v>4</v>
      </c>
      <c r="B9" s="28" t="s">
        <v>18</v>
      </c>
      <c r="C9" s="29" t="s">
        <v>90</v>
      </c>
      <c r="D9" s="30">
        <v>48</v>
      </c>
      <c r="E9" s="1"/>
      <c r="F9" s="31">
        <f t="shared" si="0"/>
        <v>0</v>
      </c>
      <c r="G9" s="31">
        <f t="shared" si="1"/>
        <v>0</v>
      </c>
      <c r="H9" s="32">
        <f t="shared" si="2"/>
        <v>0</v>
      </c>
      <c r="I9" s="33"/>
      <c r="J9" s="33"/>
      <c r="K9" s="33"/>
      <c r="L9" s="33"/>
    </row>
    <row r="10" spans="1:18" s="34" customFormat="1" ht="34.9" customHeight="1" x14ac:dyDescent="0.25">
      <c r="A10" s="27">
        <v>5</v>
      </c>
      <c r="B10" s="28" t="s">
        <v>19</v>
      </c>
      <c r="C10" s="29" t="s">
        <v>92</v>
      </c>
      <c r="D10" s="30">
        <v>52</v>
      </c>
      <c r="E10" s="1"/>
      <c r="F10" s="31">
        <f>D10*E10</f>
        <v>0</v>
      </c>
      <c r="G10" s="31">
        <f t="shared" si="1"/>
        <v>0</v>
      </c>
      <c r="H10" s="32">
        <f t="shared" si="2"/>
        <v>0</v>
      </c>
      <c r="I10" s="33"/>
      <c r="J10" s="33"/>
      <c r="K10" s="33"/>
      <c r="L10" s="33"/>
    </row>
    <row r="11" spans="1:18" s="34" customFormat="1" ht="34.9" customHeight="1" x14ac:dyDescent="0.25">
      <c r="A11" s="27">
        <v>6</v>
      </c>
      <c r="B11" s="28" t="s">
        <v>123</v>
      </c>
      <c r="C11" s="29" t="s">
        <v>128</v>
      </c>
      <c r="D11" s="30">
        <v>1</v>
      </c>
      <c r="E11" s="1"/>
      <c r="F11" s="31">
        <f t="shared" ref="F11:F14" si="4">D11*E11</f>
        <v>0</v>
      </c>
      <c r="G11" s="31">
        <f t="shared" ref="G11:G14" si="5">F11*0.21</f>
        <v>0</v>
      </c>
      <c r="H11" s="32">
        <f t="shared" ref="H11:H14" si="6">G11+F11</f>
        <v>0</v>
      </c>
      <c r="I11" s="33"/>
      <c r="J11" s="33"/>
      <c r="K11" s="33"/>
      <c r="L11" s="33"/>
    </row>
    <row r="12" spans="1:18" s="34" customFormat="1" ht="34.9" customHeight="1" x14ac:dyDescent="0.25">
      <c r="A12" s="27">
        <v>7</v>
      </c>
      <c r="B12" s="28" t="s">
        <v>125</v>
      </c>
      <c r="C12" s="29" t="s">
        <v>127</v>
      </c>
      <c r="D12" s="30">
        <v>1</v>
      </c>
      <c r="E12" s="1"/>
      <c r="F12" s="31">
        <f t="shared" si="4"/>
        <v>0</v>
      </c>
      <c r="G12" s="31">
        <f t="shared" si="5"/>
        <v>0</v>
      </c>
      <c r="H12" s="32">
        <f t="shared" si="6"/>
        <v>0</v>
      </c>
      <c r="I12" s="33"/>
      <c r="J12" s="33"/>
      <c r="K12" s="33"/>
      <c r="L12" s="33"/>
    </row>
    <row r="13" spans="1:18" s="34" customFormat="1" ht="34.9" customHeight="1" x14ac:dyDescent="0.25">
      <c r="A13" s="27">
        <v>8</v>
      </c>
      <c r="B13" s="28" t="s">
        <v>131</v>
      </c>
      <c r="C13" s="29" t="s">
        <v>130</v>
      </c>
      <c r="D13" s="30">
        <v>2</v>
      </c>
      <c r="E13" s="1"/>
      <c r="F13" s="31">
        <f t="shared" ref="F13" si="7">D13*E13</f>
        <v>0</v>
      </c>
      <c r="G13" s="31">
        <f t="shared" ref="G13" si="8">F13*0.21</f>
        <v>0</v>
      </c>
      <c r="H13" s="32">
        <f t="shared" ref="H13" si="9">G13+F13</f>
        <v>0</v>
      </c>
      <c r="I13" s="33"/>
      <c r="J13" s="33"/>
      <c r="K13" s="33"/>
      <c r="L13" s="33" t="s">
        <v>132</v>
      </c>
    </row>
    <row r="14" spans="1:18" s="34" customFormat="1" ht="34.9" customHeight="1" x14ac:dyDescent="0.25">
      <c r="A14" s="27">
        <v>9</v>
      </c>
      <c r="B14" s="28" t="s">
        <v>126</v>
      </c>
      <c r="C14" s="29" t="s">
        <v>130</v>
      </c>
      <c r="D14" s="30">
        <v>15</v>
      </c>
      <c r="E14" s="1"/>
      <c r="F14" s="31">
        <f t="shared" si="4"/>
        <v>0</v>
      </c>
      <c r="G14" s="31">
        <f t="shared" si="5"/>
        <v>0</v>
      </c>
      <c r="H14" s="32">
        <f t="shared" si="6"/>
        <v>0</v>
      </c>
      <c r="I14" s="33"/>
      <c r="J14" s="33"/>
      <c r="K14" s="33"/>
      <c r="L14" s="33"/>
    </row>
    <row r="15" spans="1:18" s="34" customFormat="1" ht="34.9" customHeight="1" x14ac:dyDescent="0.25">
      <c r="A15" s="27">
        <v>10</v>
      </c>
      <c r="B15" s="28" t="s">
        <v>69</v>
      </c>
      <c r="C15" s="29" t="s">
        <v>108</v>
      </c>
      <c r="D15" s="30">
        <v>5</v>
      </c>
      <c r="E15" s="1"/>
      <c r="F15" s="31">
        <f t="shared" ref="F15:F16" si="10">D15*E15</f>
        <v>0</v>
      </c>
      <c r="G15" s="31">
        <f t="shared" si="1"/>
        <v>0</v>
      </c>
      <c r="H15" s="32">
        <f t="shared" si="2"/>
        <v>0</v>
      </c>
      <c r="I15" s="33"/>
      <c r="J15" s="33"/>
      <c r="K15" s="33"/>
      <c r="L15" s="33"/>
      <c r="R15" s="55"/>
    </row>
    <row r="16" spans="1:18" s="34" customFormat="1" ht="34.9" customHeight="1" x14ac:dyDescent="0.25">
      <c r="A16" s="27">
        <v>11</v>
      </c>
      <c r="B16" s="28" t="s">
        <v>73</v>
      </c>
      <c r="C16" s="29" t="s">
        <v>112</v>
      </c>
      <c r="D16" s="30">
        <v>10</v>
      </c>
      <c r="E16" s="1"/>
      <c r="F16" s="31">
        <f t="shared" si="10"/>
        <v>0</v>
      </c>
      <c r="G16" s="31">
        <f t="shared" si="1"/>
        <v>0</v>
      </c>
      <c r="H16" s="32">
        <f t="shared" si="2"/>
        <v>0</v>
      </c>
      <c r="I16" s="33"/>
      <c r="J16" s="33"/>
      <c r="K16" s="33"/>
      <c r="L16" s="33"/>
    </row>
    <row r="17" spans="1:13" s="34" customFormat="1" ht="34.9" customHeight="1" x14ac:dyDescent="0.25">
      <c r="A17" s="27">
        <v>12</v>
      </c>
      <c r="B17" s="28" t="s">
        <v>28</v>
      </c>
      <c r="C17" s="29" t="s">
        <v>117</v>
      </c>
      <c r="D17" s="30">
        <v>10</v>
      </c>
      <c r="E17" s="1"/>
      <c r="F17" s="31">
        <f t="shared" ref="F17" si="11">D17*E17</f>
        <v>0</v>
      </c>
      <c r="G17" s="31">
        <f t="shared" si="1"/>
        <v>0</v>
      </c>
      <c r="H17" s="32">
        <f t="shared" si="2"/>
        <v>0</v>
      </c>
      <c r="I17" s="33"/>
      <c r="J17" s="33"/>
      <c r="K17" s="33"/>
      <c r="L17" s="33"/>
    </row>
    <row r="18" spans="1:13" ht="34.9" customHeight="1" x14ac:dyDescent="0.25">
      <c r="A18" s="27">
        <v>13</v>
      </c>
      <c r="B18" s="28" t="s">
        <v>76</v>
      </c>
      <c r="C18" s="29" t="s">
        <v>119</v>
      </c>
      <c r="D18" s="30">
        <v>11</v>
      </c>
      <c r="E18" s="1"/>
      <c r="F18" s="31">
        <f t="shared" ref="F18:F22" si="12">D18*E18</f>
        <v>0</v>
      </c>
      <c r="G18" s="31">
        <f t="shared" si="1"/>
        <v>0</v>
      </c>
      <c r="H18" s="32">
        <f t="shared" si="2"/>
        <v>0</v>
      </c>
    </row>
    <row r="19" spans="1:13" s="33" customFormat="1" ht="34.9" customHeight="1" x14ac:dyDescent="0.25">
      <c r="A19" s="27">
        <v>14</v>
      </c>
      <c r="B19" s="28" t="s">
        <v>1</v>
      </c>
      <c r="C19" s="29" t="s">
        <v>3</v>
      </c>
      <c r="D19" s="30">
        <v>4</v>
      </c>
      <c r="E19" s="1"/>
      <c r="F19" s="31">
        <f>D19*E19</f>
        <v>0</v>
      </c>
      <c r="G19" s="31">
        <f t="shared" si="1"/>
        <v>0</v>
      </c>
      <c r="H19" s="32">
        <f t="shared" si="2"/>
        <v>0</v>
      </c>
      <c r="L19" s="34"/>
      <c r="M19" s="34"/>
    </row>
    <row r="20" spans="1:13" s="33" customFormat="1" ht="34.9" customHeight="1" x14ac:dyDescent="0.25">
      <c r="A20" s="27">
        <v>15</v>
      </c>
      <c r="B20" s="28" t="s">
        <v>135</v>
      </c>
      <c r="C20" s="29" t="s">
        <v>136</v>
      </c>
      <c r="D20" s="30">
        <v>12</v>
      </c>
      <c r="E20" s="1"/>
      <c r="F20" s="31">
        <f>D20*E20</f>
        <v>0</v>
      </c>
      <c r="G20" s="31">
        <f t="shared" si="1"/>
        <v>0</v>
      </c>
      <c r="H20" s="32">
        <f t="shared" si="2"/>
        <v>0</v>
      </c>
      <c r="L20" s="34"/>
      <c r="M20" s="34"/>
    </row>
    <row r="21" spans="1:13" s="33" customFormat="1" ht="34.9" customHeight="1" x14ac:dyDescent="0.25">
      <c r="A21" s="27">
        <v>16</v>
      </c>
      <c r="B21" s="28" t="s">
        <v>30</v>
      </c>
      <c r="C21" s="29" t="s">
        <v>33</v>
      </c>
      <c r="D21" s="30">
        <v>10</v>
      </c>
      <c r="E21" s="1"/>
      <c r="F21" s="31">
        <f t="shared" si="12"/>
        <v>0</v>
      </c>
      <c r="G21" s="31">
        <f t="shared" si="1"/>
        <v>0</v>
      </c>
      <c r="H21" s="32">
        <f t="shared" si="2"/>
        <v>0</v>
      </c>
    </row>
    <row r="22" spans="1:13" s="33" customFormat="1" ht="34.9" customHeight="1" x14ac:dyDescent="0.25">
      <c r="A22" s="27">
        <v>17</v>
      </c>
      <c r="B22" s="28" t="s">
        <v>31</v>
      </c>
      <c r="C22" s="29" t="s">
        <v>32</v>
      </c>
      <c r="D22" s="30">
        <v>10</v>
      </c>
      <c r="E22" s="1"/>
      <c r="F22" s="37">
        <f t="shared" si="12"/>
        <v>0</v>
      </c>
      <c r="G22" s="31">
        <f t="shared" ref="G22" si="13">F22*0.21</f>
        <v>0</v>
      </c>
      <c r="H22" s="32">
        <f t="shared" ref="H22" si="14">G22+F22</f>
        <v>0</v>
      </c>
    </row>
    <row r="23" spans="1:13" s="33" customFormat="1" ht="34.9" customHeight="1" x14ac:dyDescent="0.25">
      <c r="A23" s="27">
        <v>18</v>
      </c>
      <c r="B23" s="28" t="s">
        <v>141</v>
      </c>
      <c r="C23" s="29" t="s">
        <v>142</v>
      </c>
      <c r="D23" s="30">
        <v>20</v>
      </c>
      <c r="E23" s="1"/>
      <c r="F23" s="37">
        <f t="shared" ref="F23" si="15">D23*E23</f>
        <v>0</v>
      </c>
      <c r="G23" s="31">
        <f t="shared" si="1"/>
        <v>0</v>
      </c>
      <c r="H23" s="32">
        <f t="shared" si="2"/>
        <v>0</v>
      </c>
      <c r="L23" s="34"/>
      <c r="M23" s="34"/>
    </row>
    <row r="24" spans="1:13" s="34" customFormat="1" ht="34.9" customHeight="1" x14ac:dyDescent="0.25">
      <c r="A24" s="20" t="s">
        <v>82</v>
      </c>
      <c r="B24" s="21"/>
      <c r="C24" s="22"/>
      <c r="D24" s="38">
        <f>SUM(D25:D56)</f>
        <v>199</v>
      </c>
      <c r="E24" s="24"/>
      <c r="F24" s="24">
        <f>SUM(F25:F56)</f>
        <v>0</v>
      </c>
      <c r="G24" s="24">
        <f>SUM(G25:G56)</f>
        <v>0</v>
      </c>
      <c r="H24" s="24">
        <f>SUM(H25:H56)</f>
        <v>0</v>
      </c>
      <c r="I24" s="33"/>
      <c r="J24" s="33"/>
      <c r="K24" s="33"/>
      <c r="L24" s="33"/>
    </row>
    <row r="25" spans="1:13" s="34" customFormat="1" ht="34.9" customHeight="1" x14ac:dyDescent="0.25">
      <c r="A25" s="27">
        <v>19</v>
      </c>
      <c r="B25" s="28" t="s">
        <v>48</v>
      </c>
      <c r="C25" s="29" t="s">
        <v>84</v>
      </c>
      <c r="D25" s="30">
        <v>1</v>
      </c>
      <c r="E25" s="1"/>
      <c r="F25" s="31">
        <f t="shared" ref="F25:F26" si="16">D25*E25</f>
        <v>0</v>
      </c>
      <c r="G25" s="31">
        <f t="shared" ref="G25:G56" si="17">F25*0.21</f>
        <v>0</v>
      </c>
      <c r="H25" s="32">
        <f t="shared" ref="H25:H56" si="18">G25+F25</f>
        <v>0</v>
      </c>
      <c r="I25" s="33"/>
      <c r="J25" s="33"/>
      <c r="K25" s="33"/>
      <c r="L25" s="33"/>
    </row>
    <row r="26" spans="1:13" s="34" customFormat="1" ht="34.9" customHeight="1" x14ac:dyDescent="0.25">
      <c r="A26" s="27">
        <v>20</v>
      </c>
      <c r="B26" s="28" t="s">
        <v>50</v>
      </c>
      <c r="C26" s="29" t="s">
        <v>49</v>
      </c>
      <c r="D26" s="30">
        <v>1</v>
      </c>
      <c r="E26" s="1"/>
      <c r="F26" s="31">
        <f t="shared" si="16"/>
        <v>0</v>
      </c>
      <c r="G26" s="31">
        <f t="shared" si="17"/>
        <v>0</v>
      </c>
      <c r="H26" s="32">
        <f t="shared" si="18"/>
        <v>0</v>
      </c>
      <c r="I26" s="33"/>
      <c r="J26" s="33"/>
      <c r="K26" s="33"/>
      <c r="L26" s="33"/>
    </row>
    <row r="27" spans="1:13" s="34" customFormat="1" ht="34.9" customHeight="1" x14ac:dyDescent="0.25">
      <c r="A27" s="27">
        <v>21</v>
      </c>
      <c r="B27" s="39" t="s">
        <v>13</v>
      </c>
      <c r="C27" s="40" t="s">
        <v>120</v>
      </c>
      <c r="D27" s="41">
        <v>3</v>
      </c>
      <c r="E27" s="2"/>
      <c r="F27" s="42">
        <f t="shared" ref="F27:F43" si="19">D27*E27</f>
        <v>0</v>
      </c>
      <c r="G27" s="31">
        <f t="shared" si="17"/>
        <v>0</v>
      </c>
      <c r="H27" s="32">
        <f t="shared" si="18"/>
        <v>0</v>
      </c>
      <c r="I27" s="33"/>
      <c r="J27" s="33"/>
      <c r="K27" s="33"/>
      <c r="L27" s="33"/>
    </row>
    <row r="28" spans="1:13" s="34" customFormat="1" ht="34.9" customHeight="1" x14ac:dyDescent="0.25">
      <c r="A28" s="27">
        <v>22</v>
      </c>
      <c r="B28" s="39" t="s">
        <v>15</v>
      </c>
      <c r="C28" s="40" t="s">
        <v>134</v>
      </c>
      <c r="D28" s="41">
        <v>13</v>
      </c>
      <c r="E28" s="2"/>
      <c r="F28" s="42">
        <f t="shared" ref="F28" si="20">D28*E28</f>
        <v>0</v>
      </c>
      <c r="G28" s="31">
        <f t="shared" si="17"/>
        <v>0</v>
      </c>
      <c r="H28" s="32">
        <f t="shared" si="18"/>
        <v>0</v>
      </c>
      <c r="I28" s="33"/>
      <c r="J28" s="33"/>
      <c r="K28" s="33"/>
      <c r="L28" s="33"/>
    </row>
    <row r="29" spans="1:13" s="34" customFormat="1" ht="34.9" customHeight="1" x14ac:dyDescent="0.25">
      <c r="A29" s="27">
        <v>23</v>
      </c>
      <c r="B29" s="39" t="s">
        <v>51</v>
      </c>
      <c r="C29" s="40" t="s">
        <v>85</v>
      </c>
      <c r="D29" s="41">
        <v>7</v>
      </c>
      <c r="E29" s="2"/>
      <c r="F29" s="42">
        <f t="shared" ref="F29" si="21">D29*E29</f>
        <v>0</v>
      </c>
      <c r="G29" s="31">
        <f t="shared" si="17"/>
        <v>0</v>
      </c>
      <c r="H29" s="32">
        <f t="shared" si="18"/>
        <v>0</v>
      </c>
      <c r="I29" s="33"/>
      <c r="J29" s="33"/>
      <c r="K29" s="33"/>
      <c r="L29" s="33"/>
    </row>
    <row r="30" spans="1:13" s="34" customFormat="1" ht="34.9" customHeight="1" x14ac:dyDescent="0.25">
      <c r="A30" s="27">
        <v>24</v>
      </c>
      <c r="B30" s="28" t="s">
        <v>17</v>
      </c>
      <c r="C30" s="29" t="s">
        <v>89</v>
      </c>
      <c r="D30" s="30">
        <v>8</v>
      </c>
      <c r="E30" s="1"/>
      <c r="F30" s="31">
        <f t="shared" si="19"/>
        <v>0</v>
      </c>
      <c r="G30" s="31">
        <f t="shared" si="17"/>
        <v>0</v>
      </c>
      <c r="H30" s="32">
        <f t="shared" si="18"/>
        <v>0</v>
      </c>
      <c r="I30" s="33"/>
      <c r="J30" s="33"/>
      <c r="K30" s="33"/>
      <c r="L30" s="33"/>
    </row>
    <row r="31" spans="1:13" s="34" customFormat="1" ht="34.9" customHeight="1" x14ac:dyDescent="0.25">
      <c r="A31" s="27">
        <v>25</v>
      </c>
      <c r="B31" s="28" t="s">
        <v>54</v>
      </c>
      <c r="C31" s="29" t="s">
        <v>91</v>
      </c>
      <c r="D31" s="30">
        <v>2</v>
      </c>
      <c r="E31" s="1"/>
      <c r="F31" s="31">
        <f t="shared" ref="F31" si="22">D31*E31</f>
        <v>0</v>
      </c>
      <c r="G31" s="31">
        <f t="shared" si="17"/>
        <v>0</v>
      </c>
      <c r="H31" s="32">
        <f t="shared" si="18"/>
        <v>0</v>
      </c>
      <c r="I31" s="33"/>
      <c r="J31" s="33"/>
      <c r="K31" s="33"/>
      <c r="L31" s="33"/>
    </row>
    <row r="32" spans="1:13" s="34" customFormat="1" ht="34.9" customHeight="1" x14ac:dyDescent="0.25">
      <c r="A32" s="27">
        <v>26</v>
      </c>
      <c r="B32" s="28" t="s">
        <v>55</v>
      </c>
      <c r="C32" s="29" t="s">
        <v>121</v>
      </c>
      <c r="D32" s="30">
        <v>1</v>
      </c>
      <c r="E32" s="1"/>
      <c r="F32" s="31">
        <f t="shared" ref="F32" si="23">D32*E32</f>
        <v>0</v>
      </c>
      <c r="G32" s="31">
        <f t="shared" si="17"/>
        <v>0</v>
      </c>
      <c r="H32" s="32">
        <f t="shared" si="18"/>
        <v>0</v>
      </c>
      <c r="I32" s="33"/>
      <c r="J32" s="33"/>
      <c r="K32" s="33"/>
      <c r="L32" s="33"/>
    </row>
    <row r="33" spans="1:12" s="34" customFormat="1" ht="34.9" customHeight="1" x14ac:dyDescent="0.25">
      <c r="A33" s="27">
        <v>27</v>
      </c>
      <c r="B33" s="28" t="s">
        <v>56</v>
      </c>
      <c r="C33" s="29" t="s">
        <v>58</v>
      </c>
      <c r="D33" s="30">
        <v>4</v>
      </c>
      <c r="E33" s="1"/>
      <c r="F33" s="31">
        <f t="shared" ref="F33:F34" si="24">D33*E33</f>
        <v>0</v>
      </c>
      <c r="G33" s="31">
        <f t="shared" si="17"/>
        <v>0</v>
      </c>
      <c r="H33" s="32">
        <f t="shared" si="18"/>
        <v>0</v>
      </c>
      <c r="I33" s="33"/>
      <c r="J33" s="33"/>
      <c r="K33" s="33"/>
      <c r="L33" s="33"/>
    </row>
    <row r="34" spans="1:12" s="34" customFormat="1" ht="34.9" customHeight="1" x14ac:dyDescent="0.25">
      <c r="A34" s="27">
        <v>28</v>
      </c>
      <c r="B34" s="28" t="s">
        <v>57</v>
      </c>
      <c r="C34" s="29" t="s">
        <v>59</v>
      </c>
      <c r="D34" s="30">
        <v>1</v>
      </c>
      <c r="E34" s="1"/>
      <c r="F34" s="31">
        <f t="shared" si="24"/>
        <v>0</v>
      </c>
      <c r="G34" s="31">
        <f t="shared" si="17"/>
        <v>0</v>
      </c>
      <c r="H34" s="32">
        <f t="shared" si="18"/>
        <v>0</v>
      </c>
      <c r="I34" s="33"/>
      <c r="J34" s="33"/>
      <c r="K34" s="33"/>
      <c r="L34" s="33"/>
    </row>
    <row r="35" spans="1:12" s="34" customFormat="1" ht="34.9" customHeight="1" x14ac:dyDescent="0.25">
      <c r="A35" s="27">
        <v>29</v>
      </c>
      <c r="B35" s="28" t="s">
        <v>60</v>
      </c>
      <c r="C35" s="29" t="s">
        <v>93</v>
      </c>
      <c r="D35" s="30">
        <v>1</v>
      </c>
      <c r="E35" s="1"/>
      <c r="F35" s="31">
        <f t="shared" ref="F35" si="25">D35*E35</f>
        <v>0</v>
      </c>
      <c r="G35" s="31">
        <f t="shared" si="17"/>
        <v>0</v>
      </c>
      <c r="H35" s="32">
        <f t="shared" si="18"/>
        <v>0</v>
      </c>
      <c r="I35" s="33"/>
      <c r="J35" s="33"/>
      <c r="K35" s="33"/>
      <c r="L35" s="33"/>
    </row>
    <row r="36" spans="1:12" s="34" customFormat="1" ht="34.9" customHeight="1" x14ac:dyDescent="0.25">
      <c r="A36" s="27">
        <v>30</v>
      </c>
      <c r="B36" s="28" t="s">
        <v>63</v>
      </c>
      <c r="C36" s="29" t="s">
        <v>98</v>
      </c>
      <c r="D36" s="30">
        <v>3</v>
      </c>
      <c r="E36" s="1"/>
      <c r="F36" s="31">
        <f t="shared" ref="F36" si="26">D36*E36</f>
        <v>0</v>
      </c>
      <c r="G36" s="31">
        <f t="shared" si="17"/>
        <v>0</v>
      </c>
      <c r="H36" s="32">
        <f t="shared" si="18"/>
        <v>0</v>
      </c>
      <c r="I36" s="33"/>
      <c r="J36" s="33"/>
      <c r="K36" s="33"/>
      <c r="L36" s="33"/>
    </row>
    <row r="37" spans="1:12" s="34" customFormat="1" ht="34.9" customHeight="1" x14ac:dyDescent="0.25">
      <c r="A37" s="27">
        <v>31</v>
      </c>
      <c r="B37" s="28" t="s">
        <v>20</v>
      </c>
      <c r="C37" s="29" t="s">
        <v>99</v>
      </c>
      <c r="D37" s="30">
        <v>4</v>
      </c>
      <c r="E37" s="1"/>
      <c r="F37" s="31">
        <f t="shared" si="19"/>
        <v>0</v>
      </c>
      <c r="G37" s="31">
        <f t="shared" si="17"/>
        <v>0</v>
      </c>
      <c r="H37" s="32">
        <f t="shared" si="18"/>
        <v>0</v>
      </c>
      <c r="I37" s="33"/>
      <c r="J37" s="33"/>
      <c r="K37" s="33"/>
      <c r="L37" s="33"/>
    </row>
    <row r="38" spans="1:12" s="34" customFormat="1" ht="34.9" customHeight="1" x14ac:dyDescent="0.25">
      <c r="A38" s="27">
        <v>32</v>
      </c>
      <c r="B38" s="28" t="s">
        <v>21</v>
      </c>
      <c r="C38" s="29" t="s">
        <v>100</v>
      </c>
      <c r="D38" s="30">
        <v>2</v>
      </c>
      <c r="E38" s="1"/>
      <c r="F38" s="31">
        <f t="shared" si="19"/>
        <v>0</v>
      </c>
      <c r="G38" s="31">
        <f t="shared" si="17"/>
        <v>0</v>
      </c>
      <c r="H38" s="32">
        <f t="shared" si="18"/>
        <v>0</v>
      </c>
      <c r="I38" s="33"/>
      <c r="J38" s="33"/>
      <c r="K38" s="33"/>
      <c r="L38" s="33"/>
    </row>
    <row r="39" spans="1:12" s="34" customFormat="1" ht="34.9" customHeight="1" x14ac:dyDescent="0.25">
      <c r="A39" s="27">
        <v>33</v>
      </c>
      <c r="B39" s="28" t="s">
        <v>66</v>
      </c>
      <c r="C39" s="29" t="s">
        <v>101</v>
      </c>
      <c r="D39" s="30">
        <v>1</v>
      </c>
      <c r="E39" s="1"/>
      <c r="F39" s="31">
        <f t="shared" ref="F39" si="27">D39*E39</f>
        <v>0</v>
      </c>
      <c r="G39" s="31">
        <f t="shared" si="17"/>
        <v>0</v>
      </c>
      <c r="H39" s="32">
        <f t="shared" si="18"/>
        <v>0</v>
      </c>
      <c r="I39" s="33"/>
      <c r="J39" s="33"/>
      <c r="K39" s="33"/>
      <c r="L39" s="33"/>
    </row>
    <row r="40" spans="1:12" s="34" customFormat="1" ht="34.9" customHeight="1" x14ac:dyDescent="0.25">
      <c r="A40" s="27">
        <v>34</v>
      </c>
      <c r="B40" s="28" t="s">
        <v>22</v>
      </c>
      <c r="C40" s="29" t="s">
        <v>107</v>
      </c>
      <c r="D40" s="30">
        <v>7</v>
      </c>
      <c r="E40" s="1"/>
      <c r="F40" s="31">
        <f t="shared" si="19"/>
        <v>0</v>
      </c>
      <c r="G40" s="31">
        <f t="shared" si="17"/>
        <v>0</v>
      </c>
      <c r="H40" s="32">
        <f t="shared" si="18"/>
        <v>0</v>
      </c>
      <c r="I40" s="33"/>
      <c r="J40" s="33"/>
      <c r="K40" s="33"/>
      <c r="L40" s="33"/>
    </row>
    <row r="41" spans="1:12" s="34" customFormat="1" ht="34.9" customHeight="1" x14ac:dyDescent="0.25">
      <c r="A41" s="27">
        <v>35</v>
      </c>
      <c r="B41" s="28" t="s">
        <v>67</v>
      </c>
      <c r="C41" s="29" t="s">
        <v>105</v>
      </c>
      <c r="D41" s="30">
        <v>2</v>
      </c>
      <c r="E41" s="1"/>
      <c r="F41" s="31">
        <f t="shared" ref="F41" si="28">D41*E41</f>
        <v>0</v>
      </c>
      <c r="G41" s="31">
        <f t="shared" si="17"/>
        <v>0</v>
      </c>
      <c r="H41" s="32">
        <f t="shared" si="18"/>
        <v>0</v>
      </c>
      <c r="I41" s="33"/>
      <c r="J41" s="33"/>
      <c r="K41" s="33"/>
      <c r="L41" s="33"/>
    </row>
    <row r="42" spans="1:12" s="34" customFormat="1" ht="34.9" customHeight="1" x14ac:dyDescent="0.25">
      <c r="A42" s="27">
        <v>36</v>
      </c>
      <c r="B42" s="28" t="s">
        <v>24</v>
      </c>
      <c r="C42" s="29" t="s">
        <v>104</v>
      </c>
      <c r="D42" s="30">
        <v>17</v>
      </c>
      <c r="E42" s="1"/>
      <c r="F42" s="31">
        <f t="shared" si="19"/>
        <v>0</v>
      </c>
      <c r="G42" s="31">
        <f t="shared" si="17"/>
        <v>0</v>
      </c>
      <c r="H42" s="32">
        <f t="shared" si="18"/>
        <v>0</v>
      </c>
      <c r="I42" s="33"/>
      <c r="J42" s="33"/>
      <c r="K42" s="33"/>
      <c r="L42" s="33"/>
    </row>
    <row r="43" spans="1:12" s="34" customFormat="1" ht="34.9" customHeight="1" x14ac:dyDescent="0.25">
      <c r="A43" s="27">
        <v>37</v>
      </c>
      <c r="B43" s="28" t="s">
        <v>25</v>
      </c>
      <c r="C43" s="29" t="s">
        <v>103</v>
      </c>
      <c r="D43" s="30">
        <v>3</v>
      </c>
      <c r="E43" s="1"/>
      <c r="F43" s="31">
        <f t="shared" si="19"/>
        <v>0</v>
      </c>
      <c r="G43" s="31">
        <f t="shared" si="17"/>
        <v>0</v>
      </c>
      <c r="H43" s="32">
        <f t="shared" si="18"/>
        <v>0</v>
      </c>
      <c r="I43" s="33"/>
      <c r="J43" s="33"/>
      <c r="K43" s="33"/>
      <c r="L43" s="33"/>
    </row>
    <row r="44" spans="1:12" s="34" customFormat="1" ht="34.9" customHeight="1" x14ac:dyDescent="0.25">
      <c r="A44" s="27">
        <v>38</v>
      </c>
      <c r="B44" s="28" t="s">
        <v>68</v>
      </c>
      <c r="C44" s="29" t="s">
        <v>102</v>
      </c>
      <c r="D44" s="30">
        <v>1</v>
      </c>
      <c r="E44" s="1"/>
      <c r="F44" s="31">
        <f t="shared" ref="F44" si="29">D44*E44</f>
        <v>0</v>
      </c>
      <c r="G44" s="31">
        <f t="shared" si="17"/>
        <v>0</v>
      </c>
      <c r="H44" s="32">
        <f t="shared" si="18"/>
        <v>0</v>
      </c>
      <c r="I44" s="33"/>
      <c r="J44" s="33"/>
      <c r="K44" s="33"/>
      <c r="L44" s="33"/>
    </row>
    <row r="45" spans="1:12" s="34" customFormat="1" ht="34.9" customHeight="1" x14ac:dyDescent="0.25">
      <c r="A45" s="27">
        <v>39</v>
      </c>
      <c r="B45" s="28" t="s">
        <v>70</v>
      </c>
      <c r="C45" s="29" t="s">
        <v>109</v>
      </c>
      <c r="D45" s="30">
        <v>1</v>
      </c>
      <c r="E45" s="1"/>
      <c r="F45" s="31">
        <f>D45*E45</f>
        <v>0</v>
      </c>
      <c r="G45" s="31">
        <f t="shared" si="17"/>
        <v>0</v>
      </c>
      <c r="H45" s="32">
        <f t="shared" si="18"/>
        <v>0</v>
      </c>
      <c r="I45" s="33"/>
      <c r="J45" s="33"/>
      <c r="K45" s="33"/>
      <c r="L45" s="33"/>
    </row>
    <row r="46" spans="1:12" s="34" customFormat="1" ht="34.9" customHeight="1" x14ac:dyDescent="0.25">
      <c r="A46" s="27">
        <v>40</v>
      </c>
      <c r="B46" s="28" t="s">
        <v>71</v>
      </c>
      <c r="C46" s="29" t="s">
        <v>110</v>
      </c>
      <c r="D46" s="30">
        <v>9</v>
      </c>
      <c r="E46" s="1"/>
      <c r="F46" s="31">
        <f>D46*E46</f>
        <v>0</v>
      </c>
      <c r="G46" s="31">
        <f t="shared" si="17"/>
        <v>0</v>
      </c>
      <c r="H46" s="32">
        <f t="shared" si="18"/>
        <v>0</v>
      </c>
      <c r="I46" s="33"/>
      <c r="J46" s="33"/>
      <c r="K46" s="33"/>
      <c r="L46" s="33"/>
    </row>
    <row r="47" spans="1:12" s="34" customFormat="1" ht="34.9" customHeight="1" x14ac:dyDescent="0.25">
      <c r="A47" s="27">
        <v>41</v>
      </c>
      <c r="B47" s="28" t="s">
        <v>72</v>
      </c>
      <c r="C47" s="29" t="s">
        <v>111</v>
      </c>
      <c r="D47" s="30">
        <v>45</v>
      </c>
      <c r="E47" s="1"/>
      <c r="F47" s="31">
        <f>D47*E47</f>
        <v>0</v>
      </c>
      <c r="G47" s="31">
        <f t="shared" si="17"/>
        <v>0</v>
      </c>
      <c r="H47" s="32">
        <f t="shared" si="18"/>
        <v>0</v>
      </c>
      <c r="I47" s="33"/>
      <c r="J47" s="33"/>
      <c r="K47" s="33"/>
      <c r="L47" s="33"/>
    </row>
    <row r="48" spans="1:12" s="34" customFormat="1" ht="34.9" customHeight="1" x14ac:dyDescent="0.25">
      <c r="A48" s="27">
        <v>42</v>
      </c>
      <c r="B48" s="28" t="s">
        <v>26</v>
      </c>
      <c r="C48" s="29" t="s">
        <v>40</v>
      </c>
      <c r="D48" s="30">
        <v>24</v>
      </c>
      <c r="E48" s="1"/>
      <c r="F48" s="31">
        <f>D48*E48</f>
        <v>0</v>
      </c>
      <c r="G48" s="31">
        <f t="shared" si="17"/>
        <v>0</v>
      </c>
      <c r="H48" s="32">
        <f t="shared" si="18"/>
        <v>0</v>
      </c>
      <c r="I48" s="33"/>
      <c r="J48" s="33"/>
      <c r="K48" s="33"/>
      <c r="L48" s="33"/>
    </row>
    <row r="49" spans="1:13" s="34" customFormat="1" ht="34.9" customHeight="1" x14ac:dyDescent="0.25">
      <c r="A49" s="27">
        <v>43</v>
      </c>
      <c r="B49" s="28" t="s">
        <v>75</v>
      </c>
      <c r="C49" s="29" t="s">
        <v>114</v>
      </c>
      <c r="D49" s="30">
        <v>1</v>
      </c>
      <c r="E49" s="1"/>
      <c r="F49" s="31">
        <f t="shared" ref="F49" si="30">D49*E49</f>
        <v>0</v>
      </c>
      <c r="G49" s="31">
        <f t="shared" si="17"/>
        <v>0</v>
      </c>
      <c r="H49" s="32">
        <f t="shared" si="18"/>
        <v>0</v>
      </c>
      <c r="I49" s="33"/>
      <c r="J49" s="33"/>
      <c r="K49" s="33"/>
      <c r="L49" s="33"/>
    </row>
    <row r="50" spans="1:13" s="33" customFormat="1" ht="34.9" customHeight="1" x14ac:dyDescent="0.25">
      <c r="A50" s="27">
        <v>44</v>
      </c>
      <c r="B50" s="28" t="s">
        <v>2</v>
      </c>
      <c r="C50" s="29" t="s">
        <v>4</v>
      </c>
      <c r="D50" s="30">
        <v>7</v>
      </c>
      <c r="E50" s="1"/>
      <c r="F50" s="37">
        <f t="shared" ref="F50" si="31">D50*E50</f>
        <v>0</v>
      </c>
      <c r="G50" s="31">
        <f t="shared" si="17"/>
        <v>0</v>
      </c>
      <c r="H50" s="32">
        <f t="shared" si="18"/>
        <v>0</v>
      </c>
      <c r="L50" s="34"/>
      <c r="M50" s="34"/>
    </row>
    <row r="51" spans="1:13" s="33" customFormat="1" ht="34.9" customHeight="1" x14ac:dyDescent="0.25">
      <c r="A51" s="27">
        <v>45</v>
      </c>
      <c r="B51" s="28" t="s">
        <v>9</v>
      </c>
      <c r="C51" s="29" t="s">
        <v>34</v>
      </c>
      <c r="D51" s="30">
        <v>2</v>
      </c>
      <c r="E51" s="1"/>
      <c r="F51" s="37">
        <f t="shared" ref="F51:F56" si="32">D51*E51</f>
        <v>0</v>
      </c>
      <c r="G51" s="31">
        <f t="shared" si="17"/>
        <v>0</v>
      </c>
      <c r="H51" s="32">
        <f t="shared" si="18"/>
        <v>0</v>
      </c>
      <c r="L51" s="34"/>
      <c r="M51" s="34"/>
    </row>
    <row r="52" spans="1:13" s="33" customFormat="1" ht="34.9" customHeight="1" x14ac:dyDescent="0.25">
      <c r="A52" s="27">
        <v>46</v>
      </c>
      <c r="B52" s="28" t="s">
        <v>10</v>
      </c>
      <c r="C52" s="29" t="s">
        <v>35</v>
      </c>
      <c r="D52" s="30">
        <v>6</v>
      </c>
      <c r="E52" s="1"/>
      <c r="F52" s="37">
        <f t="shared" si="32"/>
        <v>0</v>
      </c>
      <c r="G52" s="31">
        <f t="shared" si="17"/>
        <v>0</v>
      </c>
      <c r="H52" s="32">
        <f t="shared" si="18"/>
        <v>0</v>
      </c>
      <c r="L52" s="34"/>
      <c r="M52" s="34"/>
    </row>
    <row r="53" spans="1:13" s="33" customFormat="1" ht="34.9" customHeight="1" x14ac:dyDescent="0.25">
      <c r="A53" s="27">
        <v>47</v>
      </c>
      <c r="B53" s="28" t="s">
        <v>137</v>
      </c>
      <c r="C53" s="29" t="s">
        <v>138</v>
      </c>
      <c r="D53" s="30">
        <v>1</v>
      </c>
      <c r="E53" s="1"/>
      <c r="F53" s="37">
        <f t="shared" si="32"/>
        <v>0</v>
      </c>
      <c r="G53" s="31">
        <f t="shared" si="17"/>
        <v>0</v>
      </c>
      <c r="H53" s="32">
        <f t="shared" si="18"/>
        <v>0</v>
      </c>
      <c r="L53" s="34"/>
      <c r="M53" s="34"/>
    </row>
    <row r="54" spans="1:13" s="33" customFormat="1" ht="34.9" customHeight="1" x14ac:dyDescent="0.25">
      <c r="A54" s="27">
        <v>48</v>
      </c>
      <c r="B54" s="28" t="s">
        <v>139</v>
      </c>
      <c r="C54" s="29" t="s">
        <v>140</v>
      </c>
      <c r="D54" s="30">
        <v>1</v>
      </c>
      <c r="E54" s="1"/>
      <c r="F54" s="37">
        <f t="shared" si="32"/>
        <v>0</v>
      </c>
      <c r="G54" s="31">
        <f t="shared" si="17"/>
        <v>0</v>
      </c>
      <c r="H54" s="32">
        <f t="shared" si="18"/>
        <v>0</v>
      </c>
      <c r="L54" s="34"/>
      <c r="M54" s="34"/>
    </row>
    <row r="55" spans="1:13" s="33" customFormat="1" ht="34.9" customHeight="1" x14ac:dyDescent="0.25">
      <c r="A55" s="27">
        <v>49</v>
      </c>
      <c r="B55" s="43" t="s">
        <v>6</v>
      </c>
      <c r="C55" s="44" t="s">
        <v>38</v>
      </c>
      <c r="D55" s="45">
        <v>13</v>
      </c>
      <c r="E55" s="1"/>
      <c r="F55" s="37">
        <f t="shared" si="32"/>
        <v>0</v>
      </c>
      <c r="G55" s="31">
        <f t="shared" si="17"/>
        <v>0</v>
      </c>
      <c r="H55" s="32">
        <f t="shared" si="18"/>
        <v>0</v>
      </c>
      <c r="L55" s="34"/>
      <c r="M55" s="34"/>
    </row>
    <row r="56" spans="1:13" s="33" customFormat="1" ht="34.9" customHeight="1" x14ac:dyDescent="0.25">
      <c r="A56" s="27">
        <v>50</v>
      </c>
      <c r="B56" s="43" t="s">
        <v>7</v>
      </c>
      <c r="C56" s="44" t="s">
        <v>39</v>
      </c>
      <c r="D56" s="45">
        <v>7</v>
      </c>
      <c r="E56" s="1"/>
      <c r="F56" s="37">
        <f t="shared" si="32"/>
        <v>0</v>
      </c>
      <c r="G56" s="31">
        <f t="shared" si="17"/>
        <v>0</v>
      </c>
      <c r="H56" s="32">
        <f t="shared" si="18"/>
        <v>0</v>
      </c>
    </row>
    <row r="57" spans="1:13" s="50" customFormat="1" ht="34.9" customHeight="1" thickBot="1" x14ac:dyDescent="0.3">
      <c r="A57" s="46" t="s">
        <v>0</v>
      </c>
      <c r="B57" s="47"/>
      <c r="C57" s="47"/>
      <c r="D57" s="47"/>
      <c r="E57" s="48"/>
      <c r="F57" s="49">
        <f>F5+F24</f>
        <v>0</v>
      </c>
      <c r="G57" s="49">
        <f>G5+G24</f>
        <v>0</v>
      </c>
      <c r="H57" s="49">
        <f>H5+H24</f>
        <v>0</v>
      </c>
      <c r="M57" s="51"/>
    </row>
    <row r="58" spans="1:13" x14ac:dyDescent="0.25">
      <c r="K58" s="53"/>
      <c r="L58" s="26"/>
      <c r="M58" s="26"/>
    </row>
    <row r="59" spans="1:13" x14ac:dyDescent="0.25">
      <c r="M59" s="26"/>
    </row>
    <row r="63" spans="1:13" x14ac:dyDescent="0.25">
      <c r="H63" s="54"/>
    </row>
    <row r="67" spans="4:4" x14ac:dyDescent="0.25">
      <c r="D67" s="56"/>
    </row>
  </sheetData>
  <sheetProtection algorithmName="SHA-512" hashValue="lzBbqC7B+n1GobIU7QrEk52b0zgNlxATdEy3FVj5/S3sqQlxyDsm/9bG+kj08qIJKryh5yG/LyA+CKwORfMdDw==" saltValue="tJ3OWKYTbAGbW6F6MPH3sQ==" spinCount="100000" sheet="1" objects="1" scenarios="1"/>
  <mergeCells count="1">
    <mergeCell ref="A3:H3"/>
  </mergeCells>
  <pageMargins left="0.39370078740157483" right="0.19685039370078741" top="0.39370078740157483" bottom="0.39370078740157483" header="0.31496062992125984" footer="0.31496062992125984"/>
  <pageSetup paperSize="9" scale="55" fitToHeight="0" orientation="portrait" r:id="rId1"/>
  <rowBreaks count="1" manualBreakCount="1">
    <brk id="4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Rekapitulace</vt:lpstr>
      <vt:lpstr>Pavilon B, spojovací trakt AB</vt:lpstr>
      <vt:lpstr>Pavilon A, spojovací trakt AB</vt:lpstr>
      <vt:lpstr>'Pavilon A, spojovací trakt AB'!Oblast_tisku</vt:lpstr>
      <vt:lpstr>Rekapitulace!Oblast_tisku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Paprskářová Pavla</cp:lastModifiedBy>
  <cp:lastPrinted>2025-02-24T07:30:28Z</cp:lastPrinted>
  <dcterms:created xsi:type="dcterms:W3CDTF">2020-04-22T14:32:40Z</dcterms:created>
  <dcterms:modified xsi:type="dcterms:W3CDTF">2025-02-24T08:10:22Z</dcterms:modified>
</cp:coreProperties>
</file>