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vla.paprskarova\AppData\Local\Microsoft\Windows\INetCache\Content.Outlook\QEFCD3FI\"/>
    </mc:Choice>
  </mc:AlternateContent>
  <xr:revisionPtr revIDLastSave="0" documentId="13_ncr:1_{092DBE29-F566-48E1-9653-42A8976D6167}" xr6:coauthVersionLast="36" xr6:coauthVersionMax="47" xr10:uidLastSave="{00000000-0000-0000-0000-000000000000}"/>
  <bookViews>
    <workbookView xWindow="0" yWindow="0" windowWidth="28800" windowHeight="10905" xr2:uid="{00000000-000D-0000-FFFF-FFFF00000000}"/>
  </bookViews>
  <sheets>
    <sheet name="část 3" sheetId="8" r:id="rId1"/>
    <sheet name="Z.09" sheetId="9" r:id="rId2"/>
    <sheet name="Z.10" sheetId="10" r:id="rId3"/>
    <sheet name="Z.11" sheetId="17" r:id="rId4"/>
    <sheet name="Z.12" sheetId="18" r:id="rId5"/>
    <sheet name="Z.18" sheetId="14" r:id="rId6"/>
    <sheet name="Z.19" sheetId="15" r:id="rId7"/>
    <sheet name="Z.37" sheetId="21" r:id="rId8"/>
  </sheets>
  <definedNames>
    <definedName name="_xlnm.Print_Area" localSheetId="0">'část 3'!$A$1:$H$12</definedName>
    <definedName name="_xlnm.Print_Area" localSheetId="1">Z.09!$A$1:$A$46</definedName>
    <definedName name="_xlnm.Print_Area" localSheetId="2">Z.10!$A$1:$A$18</definedName>
    <definedName name="_xlnm.Print_Area" localSheetId="3">Z.11!$A$1:$A$56</definedName>
    <definedName name="_xlnm.Print_Area" localSheetId="4">Z.12!$A$1:$A$12</definedName>
    <definedName name="_xlnm.Print_Area" localSheetId="5">Z.18!$A$1:$A$4</definedName>
    <definedName name="_xlnm.Print_Area" localSheetId="6">Z.19!$A$1:$A$4</definedName>
    <definedName name="_xlnm.Print_Area" localSheetId="7">Z.37!$A$1:$A$15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 s="1"/>
  <c r="H11" i="8" s="1"/>
  <c r="F7" i="8" l="1"/>
  <c r="F8" i="8"/>
  <c r="F9" i="8"/>
  <c r="G9" i="8" s="1"/>
  <c r="H9" i="8" l="1"/>
  <c r="G8" i="8"/>
  <c r="H8" i="8" s="1"/>
  <c r="G7" i="8"/>
  <c r="H7" i="8" s="1"/>
  <c r="F10" i="8" l="1"/>
  <c r="G10" i="8" l="1"/>
  <c r="H10" i="8" s="1"/>
  <c r="F6" i="8"/>
  <c r="G6" i="8" s="1"/>
  <c r="F5" i="8"/>
  <c r="F12" i="8" l="1"/>
  <c r="G5" i="8"/>
  <c r="G12" i="8" s="1"/>
  <c r="H6" i="8"/>
  <c r="H5" i="8" l="1"/>
  <c r="H12" i="8" s="1"/>
</calcChain>
</file>

<file path=xl/sharedStrings.xml><?xml version="1.0" encoding="utf-8"?>
<sst xmlns="http://schemas.openxmlformats.org/spreadsheetml/2006/main" count="172" uniqueCount="167">
  <si>
    <t>CENA CELKEM</t>
  </si>
  <si>
    <t>DPH</t>
  </si>
  <si>
    <t>Z.10</t>
  </si>
  <si>
    <t>Sprchové multifunkční křeslo</t>
  </si>
  <si>
    <t>Hydraulické sprchové lůžko</t>
  </si>
  <si>
    <t>p. č.</t>
  </si>
  <si>
    <t>označení</t>
  </si>
  <si>
    <t>počet</t>
  </si>
  <si>
    <t>celkem bez DPH</t>
  </si>
  <si>
    <t>jednotková cena bez DPH</t>
  </si>
  <si>
    <t>Z.09 – Hydraulické sprchové lůžko</t>
  </si>
  <si>
    <t>Specifikace:</t>
  </si>
  <si>
    <t>Elektricky ovládané nastavení výšky se zabudovanou funkcí “soft start”;</t>
  </si>
  <si>
    <t>Elektricky ovládané nastavení zádového dílu se zabudovanou funkcí “soft start” a s rozsahem sklonu od 1° do 15°</t>
  </si>
  <si>
    <t>Lamelový rošt pro lepší pohodlí klienta</t>
  </si>
  <si>
    <t>Aretace předního kolečka – rovný pojezd</t>
  </si>
  <si>
    <t>Maximální celková nosnost (SWL): 200 kg, v souladu s ustanovením normy EN10535;</t>
  </si>
  <si>
    <t>Dvě výměnné dobíjecí baterie;</t>
  </si>
  <si>
    <t>Nabíječka baterií;</t>
  </si>
  <si>
    <t>Lůžko je poháněno 2,5Ah dobíjecí baterií NiMH (24 V);</t>
  </si>
  <si>
    <t>Sloupový zdvih</t>
  </si>
  <si>
    <t>Sklopné postranice umožňující zvětšení šířky lůžka ze 760 na 890 mm;</t>
  </si>
  <si>
    <t>Pojistky postranic, které automaticky zajistí postranici po uvedení do horní polohy;</t>
  </si>
  <si>
    <t>Ergonomické vytvarování střední části lůžka, umožňující bližší kontakt pečovatele a klienta;</t>
  </si>
  <si>
    <t>Odvodňovací kanálky podél matrace, odpad se zátkou;</t>
  </si>
  <si>
    <t>Trvalé 1° naklonění lůžka pro snadnější odtok vody;</t>
  </si>
  <si>
    <t>“Flexi zona” se 7 pružnými pásky ve střední části lůžka snižuje tlak v oblasti boků – páteř klienta zůstává rovná i při</t>
  </si>
  <si>
    <t>poloze na boku;</t>
  </si>
  <si>
    <t>Použitý materiál vozíku: pevný, sklolaminátem vyztužený polyester;</t>
  </si>
  <si>
    <t>Integrovaná madla, umožňující klientovi podílet se na svém otáčení a polohování;</t>
  </si>
  <si>
    <t>Integrovaný držák sprchy;</t>
  </si>
  <si>
    <t>Dělená odpadní hadice o průměru 40 mm (délka do 1000 mm);</t>
  </si>
  <si>
    <t>Měkká matrace, po stranách vyztužená, snadno se sundá, obsahuje kanálky pro lepší odvedení vody do odpadu;</t>
  </si>
  <si>
    <t>Měkký podhlavník;</t>
  </si>
  <si>
    <t>Materiál použitý pro matraci: pěnová polyesterová výplň, povrch je z textilie potažené polyuretanem;</t>
  </si>
  <si>
    <t>125 mm kolečka, všechna bržděná;</t>
  </si>
  <si>
    <t>Funkce nouzového vypnutí;</t>
  </si>
  <si>
    <t>Indikátor nízkého napětí baterie;</t>
  </si>
  <si>
    <t>Výškový rozsah: 350 mm</t>
  </si>
  <si>
    <t>Šířka podvozku: 700 mm</t>
  </si>
  <si>
    <t>Maximální nosnost: 200 kg</t>
  </si>
  <si>
    <t>Z.10 – Sprchové multifunkční křeslo</t>
  </si>
  <si>
    <t>Zádový polštář pro pohodlí klienta.</t>
  </si>
  <si>
    <t>Opěra zad v plné velikosti se zahloubením ve spodní části.</t>
  </si>
  <si>
    <t>Funkce otvírání/nadzvednutí sedáku umožňující nadzvednutí hýždí a dovolující svlékání/oblékání, zlepšení přístupu,</t>
  </si>
  <si>
    <t>výměnu inkontinentních kalhotek atd.</t>
  </si>
  <si>
    <t>Výšková nastavitelnost dovolující správnou pracování výšku pro dobrou ergonomii.</t>
  </si>
  <si>
    <t>Sklopná pozice polohující klienta do lehu při sprchování.</t>
  </si>
  <si>
    <t>Dálkový ovladač všech funkcí se snadno srozumitelnými symboly.</t>
  </si>
  <si>
    <t>Zvukový signál nízkého nabití baterie.</t>
  </si>
  <si>
    <t>2 sady 24V baterií s NiMH-technikou (nickel-metal hydride), nabíjitelné v každé úrovni.</t>
  </si>
  <si>
    <t>Nouzové spouštění.</t>
  </si>
  <si>
    <t>Nouzové zastavení.</t>
  </si>
  <si>
    <t>Bezpečnostní pás.</t>
  </si>
  <si>
    <t>Zvedací kapacita: min. 140 kg.</t>
  </si>
  <si>
    <t>Možnost založení podložní mísy</t>
  </si>
  <si>
    <t>Hygienický design</t>
  </si>
  <si>
    <t>název</t>
  </si>
  <si>
    <t>celkem s DPH</t>
  </si>
  <si>
    <t>Výška podvozku (nad kolečky): 210 mm</t>
  </si>
  <si>
    <t>Výška – horní poloha od země: 960 mm</t>
  </si>
  <si>
    <t>Výška – dolní poloha od země: 610 mm</t>
  </si>
  <si>
    <t>Maximální hmotnost klienta: 185 kg</t>
  </si>
  <si>
    <t>Maximální hmotnost lůžka: 85 kg</t>
  </si>
  <si>
    <t>Šířka lůžka: 590 mm</t>
  </si>
  <si>
    <t>Celková šířka včetně postranic: 760 mm- 890 mm</t>
  </si>
  <si>
    <t>Celková délka: 2010 mm</t>
  </si>
  <si>
    <t>Délka podvozku (včetně podvozku): 1210 mm</t>
  </si>
  <si>
    <t>Tři integrované ovládací panely – na obou stranách lůžka v přední části lůžka;</t>
  </si>
  <si>
    <t>sprchové lůžko představuje intuitivní ovládání přinášejí pečovateli i imobilním klientům jednoduché a účinné řešení hygienických potřeb</t>
  </si>
  <si>
    <t>Odchylka od rozměrů nesmí činit více jak 5 %</t>
  </si>
  <si>
    <t>Dle § 90 odst. 3 zákona č. 134/2016 Sb. o zadávání veřejných zakázek, ve znění pozdějších předpisů zadavatel umožňuje nabídnout rovnocenné řešení.</t>
  </si>
  <si>
    <t>Z.18</t>
  </si>
  <si>
    <t>Z.19</t>
  </si>
  <si>
    <t>Pasivní vakový zvedák s váhou</t>
  </si>
  <si>
    <t>Z.09</t>
  </si>
  <si>
    <t>Bezpečná pracovní zátěž: 200 kg
Pohon otevírání a zavírání noh podvozku
Duální ovládání zvedáku usnadňující provoz
Ovladač s barevný displejem informující o váze klienta a stavu nabití baterie
Integrovaná digitální váha
Bezpečnostní spuštění
Nouzový vypínač
Nízko třecí kolečka, dvě zadní s brzdou
Min. světlá výška podvozku 45 mm
Nouzové stop a překonání selhání systému
Flex zóna - Aktivní opěrka kolen s individuálním nastavením umožňující přirozený způsob vstávaní – posun kolen vpřed
při vstávání
Fixace lýtek pro vyšší bezpečnost
Opěrka nohou zajišťuje stabilitu a bezpečnost
Odnímatelná/externí 24V vysoko kapacitní baterie – 2 kusy
Externí nabíječka včetně držáku baterie
Indikátor vybití baterie, který ukazuje na displeji zbývající sílu a kdy potřebuje nabít
Stavěcí pás a přepravní vak s hrudním jistícím pásem, vyrobený z neklouzavého materiálu – různé velikosti</t>
  </si>
  <si>
    <t>Baterií poháněný výškově nastavitelný vakový zvedák.
Bezpečná pracovní zátěž min.: 220 kg
Integrovaná digitální váha
Čtyř – bodové rameno s elektrickým polohovacím systémem umožňující polohování klienta v závěsném vaku se sedu do
lehu a zpět
Možnost výměny ramen (2 – bodové rameno pro nácvik chůze, 8 – bodové rameno pro zvedání klienta v horizontální
poloze (v lehu)
Sloupový zdvih – maximální výška zvedáku při nejnižší poloze ramene - 1405 mm
Pracovní rozsah – minimálně 1300 mm
Maximální šířka zvedáku 770 mm
Maximální délka ramen podvozku včetně koleček 1200 mm
SVS (stabilní vertikální systém), který zahrnuje: Vertikální (sloupový – ergonomický) zdvih, anti-houpání, zvedací
rameno, otáčecí bod připevněného závěsného ramena a design vaku s klipovým úchytem
Úchyty vaku na závěsném rameni se čtyřbodovým klipovým systémem tvaru klíčové dírky pro jednoduché zavěšení
Elektricky otevíraný podvozek pomocí dálkového ovladače
Indikátor vybití baterie s barevným displejem ukazujícím zbývající napětí baterie
Zvukový varovný signál vyžadující nutnost výměny baterie
Dálkový ovladač s displejem, umožňující ovládání všech funkcí při práci s klienty (zdvih, rozevření podvozku, polohování
4 bodového ramene)
Duální ovládání na sloupu zvedáku
Indikátor servisu měřený v hodinách informující o přesném čase užívání a potřeby servisu
2 x externí baterie, 1x externí nabíječka + držák náhradní baterie
Síťový/koupací vak s klipy
Standartní transportní s klipy</t>
  </si>
  <si>
    <t>Z.11</t>
  </si>
  <si>
    <t>Z.12</t>
  </si>
  <si>
    <t>Čistička podložních mís s dezinfekcí</t>
  </si>
  <si>
    <t>Z.11 – Čistička podložních mís s dezinfekcí</t>
  </si>
  <si>
    <t>Z.12 – Držák podložních mís a močových lahví</t>
  </si>
  <si>
    <t>Držák podložních mís a močových lahví</t>
  </si>
  <si>
    <t>„Humanizace sociální služby Domova se zvláštním režimem „MATYÁŠ“ v Nejdku – vybavení domova“ –  část 3 „Zdravotnické prostředky“</t>
  </si>
  <si>
    <t>Celkový rozměr (Š x V x H) 450 x 1250 x 580 mm</t>
  </si>
  <si>
    <t>Napojení odpadu DN 100,</t>
  </si>
  <si>
    <t>Připojení vody: studená voda 15 mm (G ½ ´´), teplá voda 45-60 °C 15 mm (G ½ ´´),</t>
  </si>
  <si>
    <t>Elektrické připojení 230V/1N/50 HZ, 1x16A, 3kW</t>
  </si>
  <si>
    <t>Hlavní spínač v souladu s DIN EN 60335-1/2</t>
  </si>
  <si>
    <t>Splňuje požadavky prEN 15883 část 1 a 3,</t>
  </si>
  <si>
    <t>SEMKO, DVGW, EMC ověřeno;</t>
  </si>
  <si>
    <t>Odpovídá direktivě 93/42 EWG o zdravotnickém vybavení třídy IIa,</t>
  </si>
  <si>
    <t>Úroveň hlučnosti 58 dB(A),</t>
  </si>
  <si>
    <t>Max. povrchová teplota 38C°,</t>
  </si>
  <si>
    <t>Mycí cyklus 3-7 minut,</t>
  </si>
  <si>
    <t>Spotřeba elektřiny 0,16 kWh/cyklus,</t>
  </si>
  <si>
    <t>Všechny viditelné polymerický materiál vysoké kvality</t>
  </si>
  <si>
    <t>Pro běžné nádoby nutné pro ošetřovatelskou péči jako podložní toaletní mísy, močové lahve apod.</t>
  </si>
  <si>
    <t>Volitelná tlačítka 2 programú:</t>
  </si>
  <si>
    <t>Močové lahve: P1 12l/cyklus</t>
  </si>
  <si>
    <t>Podložní toaletní mísy: P2 20l/cyklus</t>
  </si>
  <si>
    <t>Další 3 vestavěné programy:</t>
  </si>
  <si>
    <t>intensivní: P3 32l/- cyklus</t>
  </si>
  <si>
    <t>Koller: P4 40l/- cyklus</t>
  </si>
  <si>
    <t>Koller intensivní P3 56l/- cyklus</t>
  </si>
  <si>
    <t>Optimální, konstantní výsledek mytí systémem 9+2 trysky:</t>
  </si>
  <si>
    <t>9 fixních a 2 rotační trysky zajišťují optimální účinnost čištění veškerých povrchů.</t>
  </si>
  <si>
    <t>v9+2: Devět pevných a dvě rotační trysky se postarají o oplach splňující nejnáročnější hygienické předpisy (EN ISO 15883</t>
  </si>
  <si>
    <t>(CEN ISO / TS 15883-5: 2005).</t>
  </si>
  <si>
    <t>Systém dezinfekce trysek (PSD), účinná dezinfekce všech pevných i rotačních trysek a celého potrubního systému v</t>
  </si>
  <si>
    <t>každém cyklu</t>
  </si>
  <si>
    <t>Plynule hladká nerezová hygienická komora - bez záhybů.</t>
  </si>
  <si>
    <t>Horkou páru pro dezinfekci přivádí do komory kombinace pevných a rotačních vysokotlakých trysek, dezinfikováno je</t>
  </si>
  <si>
    <t>rovněž přívodní potrubí.</t>
  </si>
  <si>
    <t>Systém utěsnění dvířek zabraňujícví úniku páry a vody během probíhajícího programu.</t>
  </si>
  <si>
    <t>Izolace zabraňující, že venkovní teplota dvířek v kterémkoliv místě nedosahuje více než 40º C. To je jistá ochrana proti</t>
  </si>
  <si>
    <t>popálení.</t>
  </si>
  <si>
    <t>Modifikace volně stojící myčky pro připojení běžného odpadu</t>
  </si>
  <si>
    <t>Vyšší elektrická ochrana stupně IP24</t>
  </si>
  <si>
    <t>Větrák pro sušení a chlazení - zajistí rychlé a maximálně hygienické vysušení a ochlazení obsahu komory pomocí vzduchu,</t>
  </si>
  <si>
    <t>který je přefiltrován HEPA-filtrem (H13).</t>
  </si>
  <si>
    <t>Nerezová komora je vyrobena tažením, bez svárů.</t>
  </si>
  <si>
    <t>Display poskytující obsluze všechny potřebné informace o probíhajícím cyklu.</t>
  </si>
  <si>
    <t>Indikace zbývajícího času do konce cyklu</t>
  </si>
  <si>
    <t>Nastavení hodnoty Ao a její kontrola</t>
  </si>
  <si>
    <t>Možnost zvolit vyšší stupeň dezinfekce (A0 600).</t>
  </si>
  <si>
    <t>Tři programy: ekonomický, normální a intenzivní.</t>
  </si>
  <si>
    <t>Automatického otevírání dvířek s infračerveným senzorem / a možnost nožního pedálu.</t>
  </si>
  <si>
    <t>Během chodu myčky jsou dvířka komory uzamčena pro zvýšení bezpečnosti obsluhy a pro zajištění dokonalé dezinfekce.</t>
  </si>
  <si>
    <t>Volitelná možnost zaznamenávání všech čisticích cyklů na USB nebo s výstupem na tiskárnu.</t>
  </si>
  <si>
    <t>Šetrné k životnímu prostředí - nízká spotřeba vody i energie.</t>
  </si>
  <si>
    <t>Uzamykatelný prostor pro umístění kanystrů s roztoky.</t>
  </si>
  <si>
    <t>Snadná údržba a servis.</t>
  </si>
  <si>
    <t>Samostatně stojící s automatickým otevíráním.</t>
  </si>
  <si>
    <t>Příslušenství:</t>
  </si>
  <si>
    <t>Anatomicky tvarovaná podložní mísa s víkem – sada 5 ks</t>
  </si>
  <si>
    <t xml:space="preserve">Police na toaletní mísy a močové lahve </t>
  </si>
  <si>
    <t>korpus nerez</t>
  </si>
  <si>
    <t>viditelné části korpusu - zrnitost</t>
  </si>
  <si>
    <t>s CNS držákem pro horizontální ukládání toaletních mís</t>
  </si>
  <si>
    <t>s CNS držákem pro močové lahve</t>
  </si>
  <si>
    <t>s odkapávací spodní deskou</t>
  </si>
  <si>
    <t>pro 6 mís a 6 močových lahví</t>
  </si>
  <si>
    <t>Centrální elektrická brzda</t>
  </si>
  <si>
    <t>Baterií poháněný zvedací systém se zabudovanou funkcí měkkého startu</t>
  </si>
  <si>
    <t>Tvarovaný sedák z měkké PUR pěny s otvorem pro toaletu, snadno čistitelný a dezinfikovatelný</t>
  </si>
  <si>
    <t>Odnímatelná zrcadlově konstruovaná opěrka zad</t>
  </si>
  <si>
    <t>Duální ovládání - ruční ovladač a operační panel na sloupku pro všechny funkce se snadno srozumitelnými symboly</t>
  </si>
  <si>
    <t>Vizuální indikátor zabrzdění</t>
  </si>
  <si>
    <t>Dvojitá kolečka s nízkým třením pro lepší manipulaci</t>
  </si>
  <si>
    <t>Dvě 24V vyměnitelné/externí baterie a nabíječka</t>
  </si>
  <si>
    <t>Bezpečnostní pás</t>
  </si>
  <si>
    <r>
      <rPr>
        <b/>
        <sz val="11"/>
        <color rgb="FF000000"/>
        <rFont val="Calibri"/>
        <family val="2"/>
        <charset val="238"/>
      </rPr>
      <t xml:space="preserve">Specifikace: </t>
    </r>
    <r>
      <rPr>
        <sz val="11"/>
        <color rgb="FF000000"/>
        <rFont val="Calibri"/>
        <family val="2"/>
        <charset val="238"/>
      </rPr>
      <t xml:space="preserve"> </t>
    </r>
  </si>
  <si>
    <t xml:space="preserve">Integrovaná digitální váha </t>
  </si>
  <si>
    <t>S univerzálním držákem</t>
  </si>
  <si>
    <t xml:space="preserve">Hygienická transportní židle s váhou  </t>
  </si>
  <si>
    <t>Z.37</t>
  </si>
  <si>
    <t>Příloha č. 4</t>
  </si>
  <si>
    <t>kompatibilní s dodávkou prvku Z.11</t>
  </si>
  <si>
    <t>rozměry: Š/H/V 900 x 350x 770 mm</t>
  </si>
  <si>
    <t>Z.37 – Hygienická  transportní židle s váhou</t>
  </si>
  <si>
    <t>Baterií poháněná hygienická transportní židle pro přesun klienta s váhou</t>
  </si>
  <si>
    <t>Bezpečná pracovní zátěž min. 182 kg</t>
  </si>
  <si>
    <t>Z.18 – Aktivní stavěcí zvedák s pohonem a váhou</t>
  </si>
  <si>
    <t>Z.19 – Pasivní vakový zvedák s váhou</t>
  </si>
  <si>
    <t>Aktivní stavěcí zvedák s pohonem a váhou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</si>
</sst>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.5"/>
      <color rgb="FF000000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63">
    <xf numFmtId="0" fontId="0" fillId="0" borderId="0" xfId="0"/>
    <xf numFmtId="0" fontId="2" fillId="0" borderId="0" xfId="2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2" applyFill="1" applyAlignment="1">
      <alignment vertical="center"/>
    </xf>
    <xf numFmtId="8" fontId="2" fillId="2" borderId="0" xfId="2" applyNumberFormat="1" applyFill="1" applyAlignment="1">
      <alignment vertical="center"/>
    </xf>
    <xf numFmtId="0" fontId="6" fillId="0" borderId="0" xfId="2" applyFont="1" applyAlignment="1">
      <alignment vertical="center"/>
    </xf>
    <xf numFmtId="8" fontId="2" fillId="3" borderId="5" xfId="2" applyNumberFormat="1" applyFill="1" applyBorder="1" applyAlignment="1">
      <alignment vertical="center"/>
    </xf>
    <xf numFmtId="8" fontId="2" fillId="3" borderId="6" xfId="2" applyNumberFormat="1" applyFill="1" applyBorder="1" applyAlignment="1">
      <alignment vertical="center"/>
    </xf>
    <xf numFmtId="164" fontId="2" fillId="0" borderId="0" xfId="2" applyNumberFormat="1" applyAlignment="1">
      <alignment vertical="center"/>
    </xf>
    <xf numFmtId="8" fontId="2" fillId="3" borderId="7" xfId="2" applyNumberFormat="1" applyFill="1" applyBorder="1" applyAlignment="1">
      <alignment vertical="center"/>
    </xf>
    <xf numFmtId="8" fontId="2" fillId="3" borderId="8" xfId="2" applyNumberFormat="1" applyFill="1" applyBorder="1" applyAlignment="1">
      <alignment vertical="center"/>
    </xf>
    <xf numFmtId="8" fontId="2" fillId="0" borderId="0" xfId="2" applyNumberFormat="1" applyAlignment="1">
      <alignment vertical="center"/>
    </xf>
    <xf numFmtId="8" fontId="2" fillId="0" borderId="0" xfId="2" applyNumberFormat="1" applyAlignment="1">
      <alignment horizontal="center" vertical="center"/>
    </xf>
    <xf numFmtId="0" fontId="2" fillId="5" borderId="9" xfId="2" applyFill="1" applyBorder="1" applyAlignment="1">
      <alignment horizontal="center" vertical="center"/>
    </xf>
    <xf numFmtId="8" fontId="2" fillId="5" borderId="9" xfId="2" applyNumberFormat="1" applyFill="1" applyBorder="1" applyAlignment="1">
      <alignment horizontal="center" vertical="center" wrapText="1"/>
    </xf>
    <xf numFmtId="8" fontId="2" fillId="5" borderId="10" xfId="2" applyNumberFormat="1" applyFill="1" applyBorder="1" applyAlignment="1">
      <alignment horizontal="center" vertical="center" wrapText="1"/>
    </xf>
    <xf numFmtId="0" fontId="2" fillId="3" borderId="5" xfId="2" applyFill="1" applyBorder="1" applyAlignment="1">
      <alignment vertical="center"/>
    </xf>
    <xf numFmtId="0" fontId="2" fillId="3" borderId="7" xfId="2" applyFill="1" applyBorder="1" applyAlignment="1">
      <alignment vertical="center"/>
    </xf>
    <xf numFmtId="0" fontId="2" fillId="5" borderId="2" xfId="2" applyFill="1" applyBorder="1" applyAlignment="1">
      <alignment horizontal="center" vertical="center"/>
    </xf>
    <xf numFmtId="0" fontId="2" fillId="3" borderId="5" xfId="2" applyFill="1" applyBorder="1" applyAlignment="1">
      <alignment horizontal="center" vertical="center"/>
    </xf>
    <xf numFmtId="0" fontId="2" fillId="3" borderId="7" xfId="2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0" fillId="2" borderId="0" xfId="0" applyFill="1"/>
    <xf numFmtId="0" fontId="10" fillId="6" borderId="12" xfId="2" applyFont="1" applyFill="1" applyBorder="1" applyAlignment="1">
      <alignment vertical="center"/>
    </xf>
    <xf numFmtId="0" fontId="10" fillId="6" borderId="1" xfId="2" applyFont="1" applyFill="1" applyBorder="1" applyAlignment="1">
      <alignment vertical="center"/>
    </xf>
    <xf numFmtId="8" fontId="10" fillId="6" borderId="1" xfId="2" applyNumberFormat="1" applyFont="1" applyFill="1" applyBorder="1" applyAlignment="1">
      <alignment vertical="center"/>
    </xf>
    <xf numFmtId="8" fontId="10" fillId="6" borderId="11" xfId="2" applyNumberFormat="1" applyFont="1" applyFill="1" applyBorder="1" applyAlignment="1">
      <alignment horizontal="right" vertical="center"/>
    </xf>
    <xf numFmtId="8" fontId="10" fillId="6" borderId="13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164" fontId="11" fillId="0" borderId="0" xfId="2" applyNumberFormat="1" applyFont="1" applyAlignment="1">
      <alignment vertical="center"/>
    </xf>
    <xf numFmtId="0" fontId="12" fillId="0" borderId="0" xfId="0" applyFont="1"/>
    <xf numFmtId="8" fontId="2" fillId="4" borderId="5" xfId="2" applyNumberFormat="1" applyFill="1" applyBorder="1" applyAlignment="1" applyProtection="1">
      <alignment vertical="center"/>
      <protection locked="0"/>
    </xf>
    <xf numFmtId="8" fontId="2" fillId="4" borderId="7" xfId="2" applyNumberFormat="1" applyFill="1" applyBorder="1" applyAlignment="1" applyProtection="1">
      <alignment vertical="center"/>
      <protection locked="0"/>
    </xf>
    <xf numFmtId="0" fontId="0" fillId="2" borderId="0" xfId="0" applyFill="1" applyAlignment="1">
      <alignment wrapText="1"/>
    </xf>
    <xf numFmtId="0" fontId="2" fillId="3" borderId="14" xfId="2" applyFill="1" applyBorder="1" applyAlignment="1">
      <alignment horizontal="center" vertical="center"/>
    </xf>
    <xf numFmtId="0" fontId="2" fillId="3" borderId="15" xfId="2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9" fillId="0" borderId="0" xfId="0" applyFont="1"/>
    <xf numFmtId="0" fontId="17" fillId="0" borderId="0" xfId="2" applyFont="1" applyAlignment="1">
      <alignment vertical="center"/>
    </xf>
    <xf numFmtId="0" fontId="0" fillId="7" borderId="0" xfId="0" applyFill="1"/>
    <xf numFmtId="0" fontId="0" fillId="0" borderId="0" xfId="0" applyFill="1"/>
    <xf numFmtId="0" fontId="2" fillId="3" borderId="7" xfId="2" applyFont="1" applyFill="1" applyBorder="1" applyAlignment="1">
      <alignment vertical="center"/>
    </xf>
    <xf numFmtId="1" fontId="21" fillId="3" borderId="7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0" xfId="2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7" fillId="0" borderId="0" xfId="0" applyFont="1" applyFill="1"/>
    <xf numFmtId="0" fontId="5" fillId="2" borderId="0" xfId="2" applyFont="1" applyFill="1" applyAlignment="1">
      <alignment vertical="center"/>
    </xf>
    <xf numFmtId="0" fontId="5" fillId="5" borderId="2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</cellXfs>
  <cellStyles count="5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4 2" xfId="4" xr:uid="{00000000-0005-0000-0000-000003000000}"/>
    <cellStyle name="Normální" xfId="0" builtinId="0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32"/>
  <sheetViews>
    <sheetView tabSelected="1" view="pageBreakPreview" zoomScale="85" zoomScaleNormal="100" zoomScaleSheetLayoutView="85" workbookViewId="0">
      <selection activeCell="L7" sqref="L7"/>
    </sheetView>
  </sheetViews>
  <sheetFormatPr defaultColWidth="8.85546875" defaultRowHeight="15" x14ac:dyDescent="0.25"/>
  <cols>
    <col min="1" max="2" width="9.28515625" style="1" customWidth="1"/>
    <col min="3" max="3" width="50.7109375" style="1" customWidth="1"/>
    <col min="4" max="4" width="9" style="1" bestFit="1" customWidth="1"/>
    <col min="5" max="8" width="22.7109375" style="11" customWidth="1"/>
    <col min="9" max="9" width="8.85546875" style="1"/>
    <col min="10" max="10" width="16.42578125" style="1" customWidth="1"/>
    <col min="11" max="11" width="8.85546875" style="1"/>
    <col min="12" max="12" width="12.28515625" style="1" bestFit="1" customWidth="1"/>
    <col min="13" max="13" width="11.85546875" style="1" bestFit="1" customWidth="1"/>
    <col min="14" max="16384" width="8.85546875" style="1"/>
  </cols>
  <sheetData>
    <row r="1" spans="1:13" ht="18.75" x14ac:dyDescent="0.25">
      <c r="A1" s="2" t="s">
        <v>158</v>
      </c>
      <c r="B1" s="2"/>
      <c r="C1" s="3"/>
      <c r="D1" s="3"/>
      <c r="E1" s="4"/>
      <c r="F1" s="4"/>
      <c r="G1" s="4"/>
      <c r="H1" s="4"/>
    </row>
    <row r="2" spans="1:13" ht="19.5" thickBot="1" x14ac:dyDescent="0.3">
      <c r="A2" s="2"/>
      <c r="B2" s="2"/>
      <c r="C2" s="3"/>
      <c r="D2" s="3"/>
      <c r="E2" s="4"/>
      <c r="F2" s="4"/>
      <c r="G2" s="4"/>
      <c r="H2" s="4"/>
    </row>
    <row r="3" spans="1:13" s="5" customFormat="1" ht="34.9" customHeight="1" thickBot="1" x14ac:dyDescent="0.3">
      <c r="A3" s="60" t="s">
        <v>84</v>
      </c>
      <c r="B3" s="61"/>
      <c r="C3" s="61"/>
      <c r="D3" s="61"/>
      <c r="E3" s="61"/>
      <c r="F3" s="61"/>
      <c r="G3" s="61"/>
      <c r="H3" s="62"/>
    </row>
    <row r="4" spans="1:13" ht="34.9" customHeight="1" thickBot="1" x14ac:dyDescent="0.3">
      <c r="A4" s="18" t="s">
        <v>5</v>
      </c>
      <c r="B4" s="13" t="s">
        <v>6</v>
      </c>
      <c r="C4" s="13" t="s">
        <v>57</v>
      </c>
      <c r="D4" s="13" t="s">
        <v>7</v>
      </c>
      <c r="E4" s="14" t="s">
        <v>9</v>
      </c>
      <c r="F4" s="14" t="s">
        <v>8</v>
      </c>
      <c r="G4" s="14" t="s">
        <v>1</v>
      </c>
      <c r="H4" s="15" t="s">
        <v>58</v>
      </c>
    </row>
    <row r="5" spans="1:13" s="8" customFormat="1" ht="34.9" customHeight="1" x14ac:dyDescent="0.25">
      <c r="A5" s="37">
        <v>1</v>
      </c>
      <c r="B5" s="19" t="s">
        <v>75</v>
      </c>
      <c r="C5" s="16" t="s">
        <v>4</v>
      </c>
      <c r="D5" s="21">
        <v>1</v>
      </c>
      <c r="E5" s="34"/>
      <c r="F5" s="6">
        <f t="shared" ref="F5:F10" si="0">D5*E5</f>
        <v>0</v>
      </c>
      <c r="G5" s="6">
        <f>F5*0.21</f>
        <v>0</v>
      </c>
      <c r="H5" s="7">
        <f t="shared" ref="H5:H10" si="1">G5+F5</f>
        <v>0</v>
      </c>
      <c r="I5" s="1"/>
      <c r="J5" s="11"/>
      <c r="K5" s="1"/>
      <c r="L5" s="1"/>
    </row>
    <row r="6" spans="1:13" s="8" customFormat="1" ht="34.9" customHeight="1" x14ac:dyDescent="0.25">
      <c r="A6" s="38">
        <v>2</v>
      </c>
      <c r="B6" s="20" t="s">
        <v>2</v>
      </c>
      <c r="C6" s="17" t="s">
        <v>3</v>
      </c>
      <c r="D6" s="22">
        <v>2</v>
      </c>
      <c r="E6" s="35"/>
      <c r="F6" s="9">
        <f t="shared" si="0"/>
        <v>0</v>
      </c>
      <c r="G6" s="9">
        <f t="shared" ref="G6:G10" si="2">F6*0.21</f>
        <v>0</v>
      </c>
      <c r="H6" s="10">
        <f t="shared" si="1"/>
        <v>0</v>
      </c>
      <c r="I6" s="1"/>
      <c r="J6" s="11"/>
      <c r="K6" s="1"/>
      <c r="L6" s="1"/>
    </row>
    <row r="7" spans="1:13" s="8" customFormat="1" ht="34.9" customHeight="1" x14ac:dyDescent="0.25">
      <c r="A7" s="38">
        <v>3</v>
      </c>
      <c r="B7" s="20" t="s">
        <v>78</v>
      </c>
      <c r="C7" s="17" t="s">
        <v>80</v>
      </c>
      <c r="D7" s="22">
        <v>1</v>
      </c>
      <c r="E7" s="35"/>
      <c r="F7" s="9">
        <f t="shared" ref="F7:F9" si="3">D7*E7</f>
        <v>0</v>
      </c>
      <c r="G7" s="9">
        <f t="shared" si="2"/>
        <v>0</v>
      </c>
      <c r="H7" s="10">
        <f t="shared" si="1"/>
        <v>0</v>
      </c>
      <c r="I7" s="1"/>
      <c r="J7" s="11"/>
      <c r="K7" s="1"/>
      <c r="L7" s="1"/>
    </row>
    <row r="8" spans="1:13" s="8" customFormat="1" ht="34.9" customHeight="1" x14ac:dyDescent="0.25">
      <c r="A8" s="38">
        <v>4</v>
      </c>
      <c r="B8" s="20" t="s">
        <v>79</v>
      </c>
      <c r="C8" s="17" t="s">
        <v>83</v>
      </c>
      <c r="D8" s="22">
        <v>1</v>
      </c>
      <c r="E8" s="35"/>
      <c r="F8" s="9">
        <f t="shared" si="3"/>
        <v>0</v>
      </c>
      <c r="G8" s="9">
        <f t="shared" si="2"/>
        <v>0</v>
      </c>
      <c r="H8" s="10">
        <f t="shared" si="1"/>
        <v>0</v>
      </c>
      <c r="I8" s="1"/>
      <c r="J8" s="11"/>
      <c r="K8" s="1"/>
      <c r="L8" s="1"/>
    </row>
    <row r="9" spans="1:13" s="8" customFormat="1" ht="34.9" customHeight="1" x14ac:dyDescent="0.25">
      <c r="A9" s="38">
        <v>5</v>
      </c>
      <c r="B9" s="20" t="s">
        <v>72</v>
      </c>
      <c r="C9" s="17" t="s">
        <v>166</v>
      </c>
      <c r="D9" s="22">
        <v>1</v>
      </c>
      <c r="E9" s="35"/>
      <c r="F9" s="9">
        <f t="shared" si="3"/>
        <v>0</v>
      </c>
      <c r="G9" s="9">
        <f t="shared" si="2"/>
        <v>0</v>
      </c>
      <c r="H9" s="10">
        <f t="shared" si="1"/>
        <v>0</v>
      </c>
      <c r="I9" s="1"/>
      <c r="J9" s="11"/>
      <c r="K9" s="1"/>
      <c r="L9" s="1"/>
    </row>
    <row r="10" spans="1:13" s="8" customFormat="1" ht="34.9" customHeight="1" x14ac:dyDescent="0.25">
      <c r="A10" s="38">
        <v>6</v>
      </c>
      <c r="B10" s="20" t="s">
        <v>73</v>
      </c>
      <c r="C10" s="17" t="s">
        <v>74</v>
      </c>
      <c r="D10" s="22">
        <v>1</v>
      </c>
      <c r="E10" s="35"/>
      <c r="F10" s="9">
        <f t="shared" si="0"/>
        <v>0</v>
      </c>
      <c r="G10" s="9">
        <f t="shared" si="2"/>
        <v>0</v>
      </c>
      <c r="H10" s="10">
        <f t="shared" si="1"/>
        <v>0</v>
      </c>
      <c r="I10" s="1"/>
      <c r="J10" s="11"/>
      <c r="K10" s="1"/>
      <c r="L10" s="1"/>
    </row>
    <row r="11" spans="1:13" s="8" customFormat="1" ht="34.9" customHeight="1" x14ac:dyDescent="0.25">
      <c r="A11" s="38">
        <v>7</v>
      </c>
      <c r="B11" s="20" t="s">
        <v>157</v>
      </c>
      <c r="C11" s="46" t="s">
        <v>156</v>
      </c>
      <c r="D11" s="47">
        <v>2</v>
      </c>
      <c r="E11" s="35"/>
      <c r="F11" s="9">
        <f t="shared" ref="F11" si="4">D11*E11</f>
        <v>0</v>
      </c>
      <c r="G11" s="9">
        <f t="shared" ref="G11" si="5">F11*0.21</f>
        <v>0</v>
      </c>
      <c r="H11" s="10">
        <f t="shared" ref="H11" si="6">G11+F11</f>
        <v>0</v>
      </c>
      <c r="I11" s="1"/>
      <c r="J11" s="11"/>
      <c r="K11" s="1"/>
      <c r="L11" s="1"/>
    </row>
    <row r="12" spans="1:13" s="31" customFormat="1" ht="34.9" customHeight="1" thickBot="1" x14ac:dyDescent="0.3">
      <c r="A12" s="26" t="s">
        <v>0</v>
      </c>
      <c r="B12" s="27"/>
      <c r="C12" s="27"/>
      <c r="D12" s="27"/>
      <c r="E12" s="28"/>
      <c r="F12" s="29">
        <f>SUM(F5:F11)</f>
        <v>0</v>
      </c>
      <c r="G12" s="29">
        <f>SUM(G5:G11)</f>
        <v>0</v>
      </c>
      <c r="H12" s="30">
        <f>SUM(H5:H11)</f>
        <v>0</v>
      </c>
      <c r="M12" s="32"/>
    </row>
    <row r="13" spans="1:13" x14ac:dyDescent="0.25">
      <c r="L13" s="8"/>
      <c r="M13" s="8"/>
    </row>
    <row r="14" spans="1:13" x14ac:dyDescent="0.25">
      <c r="M14" s="8"/>
    </row>
    <row r="18" spans="1:8" x14ac:dyDescent="0.25">
      <c r="H18" s="12"/>
    </row>
    <row r="23" spans="1:8" x14ac:dyDescent="0.25">
      <c r="A23" s="40"/>
    </row>
    <row r="24" spans="1:8" x14ac:dyDescent="0.25">
      <c r="A24" s="39"/>
    </row>
    <row r="25" spans="1:8" x14ac:dyDescent="0.25">
      <c r="A25" s="39"/>
    </row>
    <row r="26" spans="1:8" x14ac:dyDescent="0.25">
      <c r="A26" s="39"/>
    </row>
    <row r="27" spans="1:8" x14ac:dyDescent="0.25">
      <c r="A27" s="39"/>
    </row>
    <row r="28" spans="1:8" x14ac:dyDescent="0.25">
      <c r="A28" s="39"/>
    </row>
    <row r="29" spans="1:8" x14ac:dyDescent="0.25">
      <c r="A29" s="39"/>
    </row>
    <row r="30" spans="1:8" x14ac:dyDescent="0.25">
      <c r="A30" s="39"/>
    </row>
    <row r="31" spans="1:8" x14ac:dyDescent="0.25">
      <c r="A31" s="39"/>
    </row>
    <row r="32" spans="1:8" x14ac:dyDescent="0.25">
      <c r="A32" s="39"/>
    </row>
  </sheetData>
  <sheetProtection algorithmName="SHA-512" hashValue="oLZzq58ZKvGLCxE0Ij57hhgt9+B8KzcG5wDWvmCyTx8ltPoSQNWScT7KgCL53oM6zHhl16+1kxcTWj3ts4d0kA==" saltValue="vgkfCcM0PANocpjqYe+hUw==" spinCount="100000" sheet="1" objects="1" scenarios="1"/>
  <mergeCells count="1">
    <mergeCell ref="A3:H3"/>
  </mergeCells>
  <pageMargins left="0.39370078740157483" right="0.39370078740157483" top="0.39370078740157483" bottom="0.19685039370078741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6"/>
  <sheetViews>
    <sheetView view="pageBreakPreview" zoomScale="85" zoomScaleNormal="100" zoomScaleSheetLayoutView="85" workbookViewId="0">
      <selection activeCell="A19" sqref="A19"/>
    </sheetView>
  </sheetViews>
  <sheetFormatPr defaultColWidth="9.140625" defaultRowHeight="15" x14ac:dyDescent="0.25"/>
  <cols>
    <col min="1" max="1" width="126.7109375" style="25" customWidth="1"/>
    <col min="2" max="16384" width="9.140625" style="25"/>
  </cols>
  <sheetData>
    <row r="1" spans="1:1" s="23" customFormat="1" ht="24" customHeight="1" x14ac:dyDescent="0.25">
      <c r="A1" s="23" t="s">
        <v>10</v>
      </c>
    </row>
    <row r="3" spans="1:1" ht="15.75" x14ac:dyDescent="0.25">
      <c r="A3" s="24" t="s">
        <v>11</v>
      </c>
    </row>
    <row r="4" spans="1:1" x14ac:dyDescent="0.25">
      <c r="A4" s="25" t="s">
        <v>69</v>
      </c>
    </row>
    <row r="5" spans="1:1" x14ac:dyDescent="0.25">
      <c r="A5" s="25" t="s">
        <v>12</v>
      </c>
    </row>
    <row r="6" spans="1:1" x14ac:dyDescent="0.25">
      <c r="A6" s="25" t="s">
        <v>13</v>
      </c>
    </row>
    <row r="7" spans="1:1" x14ac:dyDescent="0.25">
      <c r="A7" s="25" t="s">
        <v>14</v>
      </c>
    </row>
    <row r="8" spans="1:1" x14ac:dyDescent="0.25">
      <c r="A8" s="25" t="s">
        <v>15</v>
      </c>
    </row>
    <row r="9" spans="1:1" x14ac:dyDescent="0.25">
      <c r="A9" s="25" t="s">
        <v>16</v>
      </c>
    </row>
    <row r="10" spans="1:1" ht="30" x14ac:dyDescent="0.25">
      <c r="A10" s="36" t="s">
        <v>71</v>
      </c>
    </row>
    <row r="11" spans="1:1" x14ac:dyDescent="0.25">
      <c r="A11" s="25" t="s">
        <v>17</v>
      </c>
    </row>
    <row r="12" spans="1:1" x14ac:dyDescent="0.25">
      <c r="A12" s="25" t="s">
        <v>18</v>
      </c>
    </row>
    <row r="13" spans="1:1" x14ac:dyDescent="0.25">
      <c r="A13" s="25" t="s">
        <v>19</v>
      </c>
    </row>
    <row r="14" spans="1:1" x14ac:dyDescent="0.25">
      <c r="A14" s="25" t="s">
        <v>20</v>
      </c>
    </row>
    <row r="15" spans="1:1" x14ac:dyDescent="0.25">
      <c r="A15" s="25" t="s">
        <v>68</v>
      </c>
    </row>
    <row r="16" spans="1:1" x14ac:dyDescent="0.25">
      <c r="A16" s="25" t="s">
        <v>21</v>
      </c>
    </row>
    <row r="17" spans="1:1" x14ac:dyDescent="0.25">
      <c r="A17" s="25" t="s">
        <v>22</v>
      </c>
    </row>
    <row r="18" spans="1:1" x14ac:dyDescent="0.25">
      <c r="A18" s="25" t="s">
        <v>23</v>
      </c>
    </row>
    <row r="19" spans="1:1" x14ac:dyDescent="0.25">
      <c r="A19" s="25" t="s">
        <v>24</v>
      </c>
    </row>
    <row r="20" spans="1:1" x14ac:dyDescent="0.25">
      <c r="A20" s="25" t="s">
        <v>25</v>
      </c>
    </row>
    <row r="21" spans="1:1" x14ac:dyDescent="0.25">
      <c r="A21" s="25" t="s">
        <v>26</v>
      </c>
    </row>
    <row r="22" spans="1:1" x14ac:dyDescent="0.25">
      <c r="A22" s="25" t="s">
        <v>27</v>
      </c>
    </row>
    <row r="23" spans="1:1" x14ac:dyDescent="0.25">
      <c r="A23" s="25" t="s">
        <v>28</v>
      </c>
    </row>
    <row r="24" spans="1:1" x14ac:dyDescent="0.25">
      <c r="A24" s="25" t="s">
        <v>29</v>
      </c>
    </row>
    <row r="25" spans="1:1" x14ac:dyDescent="0.25">
      <c r="A25" s="25" t="s">
        <v>30</v>
      </c>
    </row>
    <row r="26" spans="1:1" x14ac:dyDescent="0.25">
      <c r="A26" s="25" t="s">
        <v>31</v>
      </c>
    </row>
    <row r="27" spans="1:1" x14ac:dyDescent="0.25">
      <c r="A27" s="25" t="s">
        <v>32</v>
      </c>
    </row>
    <row r="28" spans="1:1" x14ac:dyDescent="0.25">
      <c r="A28" s="25" t="s">
        <v>33</v>
      </c>
    </row>
    <row r="29" spans="1:1" x14ac:dyDescent="0.25">
      <c r="A29" s="25" t="s">
        <v>34</v>
      </c>
    </row>
    <row r="30" spans="1:1" x14ac:dyDescent="0.25">
      <c r="A30" s="25" t="s">
        <v>35</v>
      </c>
    </row>
    <row r="31" spans="1:1" x14ac:dyDescent="0.25">
      <c r="A31" s="25" t="s">
        <v>36</v>
      </c>
    </row>
    <row r="32" spans="1:1" x14ac:dyDescent="0.25">
      <c r="A32" s="25" t="s">
        <v>37</v>
      </c>
    </row>
    <row r="34" spans="1:1" x14ac:dyDescent="0.25">
      <c r="A34" s="33" t="s">
        <v>70</v>
      </c>
    </row>
    <row r="35" spans="1:1" x14ac:dyDescent="0.25">
      <c r="A35" s="25" t="s">
        <v>59</v>
      </c>
    </row>
    <row r="36" spans="1:1" x14ac:dyDescent="0.25">
      <c r="A36" s="25" t="s">
        <v>60</v>
      </c>
    </row>
    <row r="37" spans="1:1" x14ac:dyDescent="0.25">
      <c r="A37" s="25" t="s">
        <v>61</v>
      </c>
    </row>
    <row r="38" spans="1:1" x14ac:dyDescent="0.25">
      <c r="A38" s="25" t="s">
        <v>38</v>
      </c>
    </row>
    <row r="39" spans="1:1" x14ac:dyDescent="0.25">
      <c r="A39" s="25" t="s">
        <v>64</v>
      </c>
    </row>
    <row r="40" spans="1:1" x14ac:dyDescent="0.25">
      <c r="A40" s="25" t="s">
        <v>39</v>
      </c>
    </row>
    <row r="41" spans="1:1" x14ac:dyDescent="0.25">
      <c r="A41" s="25" t="s">
        <v>65</v>
      </c>
    </row>
    <row r="42" spans="1:1" x14ac:dyDescent="0.25">
      <c r="A42" s="25" t="s">
        <v>66</v>
      </c>
    </row>
    <row r="43" spans="1:1" x14ac:dyDescent="0.25">
      <c r="A43" s="25" t="s">
        <v>67</v>
      </c>
    </row>
    <row r="44" spans="1:1" x14ac:dyDescent="0.25">
      <c r="A44" s="25" t="s">
        <v>40</v>
      </c>
    </row>
    <row r="45" spans="1:1" x14ac:dyDescent="0.25">
      <c r="A45" s="25" t="s">
        <v>62</v>
      </c>
    </row>
    <row r="46" spans="1:1" x14ac:dyDescent="0.25">
      <c r="A46" s="25" t="s">
        <v>63</v>
      </c>
    </row>
  </sheetData>
  <sheetProtection algorithmName="SHA-512" hashValue="fu1m5IaiDpdSff+S1616696s2q8Ux+aZ5vj5bo85Mfry1xfN+11HQUgkuFdkymx1ZnAaztoyHzW8HKILQLXN6g==" saltValue="rPVlstd45WJx+kRyFPjmWg==" spinCount="100000" sheet="1" objects="1" scenarios="1"/>
  <pageMargins left="0.39370078740157483" right="0.19685039370078741" top="0.59055118110236227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view="pageBreakPreview" zoomScale="85" zoomScaleNormal="100" zoomScaleSheetLayoutView="85" workbookViewId="0">
      <selection activeCell="E23" sqref="E23"/>
    </sheetView>
  </sheetViews>
  <sheetFormatPr defaultColWidth="9.140625" defaultRowHeight="15" x14ac:dyDescent="0.25"/>
  <cols>
    <col min="1" max="1" width="122.140625" style="25" customWidth="1"/>
    <col min="2" max="16384" width="9.140625" style="25"/>
  </cols>
  <sheetData>
    <row r="1" spans="1:1" s="23" customFormat="1" ht="24" customHeight="1" x14ac:dyDescent="0.25">
      <c r="A1" s="23" t="s">
        <v>41</v>
      </c>
    </row>
    <row r="3" spans="1:1" ht="15.75" x14ac:dyDescent="0.25">
      <c r="A3" s="24" t="s">
        <v>11</v>
      </c>
    </row>
    <row r="4" spans="1:1" x14ac:dyDescent="0.25">
      <c r="A4" s="25" t="s">
        <v>42</v>
      </c>
    </row>
    <row r="5" spans="1:1" x14ac:dyDescent="0.25">
      <c r="A5" s="25" t="s">
        <v>43</v>
      </c>
    </row>
    <row r="6" spans="1:1" x14ac:dyDescent="0.25">
      <c r="A6" s="25" t="s">
        <v>44</v>
      </c>
    </row>
    <row r="7" spans="1:1" x14ac:dyDescent="0.25">
      <c r="A7" s="25" t="s">
        <v>45</v>
      </c>
    </row>
    <row r="8" spans="1:1" x14ac:dyDescent="0.25">
      <c r="A8" s="25" t="s">
        <v>46</v>
      </c>
    </row>
    <row r="9" spans="1:1" x14ac:dyDescent="0.25">
      <c r="A9" s="25" t="s">
        <v>47</v>
      </c>
    </row>
    <row r="10" spans="1:1" x14ac:dyDescent="0.25">
      <c r="A10" s="25" t="s">
        <v>48</v>
      </c>
    </row>
    <row r="11" spans="1:1" x14ac:dyDescent="0.25">
      <c r="A11" s="25" t="s">
        <v>49</v>
      </c>
    </row>
    <row r="12" spans="1:1" x14ac:dyDescent="0.25">
      <c r="A12" s="25" t="s">
        <v>50</v>
      </c>
    </row>
    <row r="13" spans="1:1" x14ac:dyDescent="0.25">
      <c r="A13" s="25" t="s">
        <v>51</v>
      </c>
    </row>
    <row r="14" spans="1:1" x14ac:dyDescent="0.25">
      <c r="A14" s="25" t="s">
        <v>52</v>
      </c>
    </row>
    <row r="15" spans="1:1" x14ac:dyDescent="0.25">
      <c r="A15" s="25" t="s">
        <v>53</v>
      </c>
    </row>
    <row r="16" spans="1:1" x14ac:dyDescent="0.25">
      <c r="A16" s="25" t="s">
        <v>54</v>
      </c>
    </row>
    <row r="17" spans="1:1" x14ac:dyDescent="0.25">
      <c r="A17" s="25" t="s">
        <v>55</v>
      </c>
    </row>
    <row r="18" spans="1:1" x14ac:dyDescent="0.25">
      <c r="A18" s="25" t="s">
        <v>56</v>
      </c>
    </row>
  </sheetData>
  <sheetProtection algorithmName="SHA-512" hashValue="FIaw45LZ2yCvQynpisBxSHJi/B+5IwHQAcC7M2o5CJ6zqN2mzj+gwPkCbA8Fl8DIkUjBmoHE7AAvo8EJCdTFAw==" saltValue="1Fz4+IcvBy69tP88syBWIA==" spinCount="100000" sheet="1" objects="1" scenarios="1"/>
  <pageMargins left="0.39370078740157483" right="0.19685039370078741" top="0.59055118110236227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E3891-54AA-4669-84FA-A0B0B0E5D620}">
  <dimension ref="A1:G56"/>
  <sheetViews>
    <sheetView view="pageBreakPreview" zoomScale="85" zoomScaleNormal="100" zoomScaleSheetLayoutView="85" workbookViewId="0">
      <selection activeCell="D25" sqref="D25"/>
    </sheetView>
  </sheetViews>
  <sheetFormatPr defaultColWidth="9.140625" defaultRowHeight="15" x14ac:dyDescent="0.25"/>
  <cols>
    <col min="1" max="1" width="126.7109375" style="25" customWidth="1"/>
    <col min="2" max="16384" width="9.140625" style="25"/>
  </cols>
  <sheetData>
    <row r="1" spans="1:1" s="23" customFormat="1" ht="24" customHeight="1" x14ac:dyDescent="0.25">
      <c r="A1" s="23" t="s">
        <v>81</v>
      </c>
    </row>
    <row r="3" spans="1:1" ht="15.75" x14ac:dyDescent="0.25">
      <c r="A3" s="24" t="s">
        <v>11</v>
      </c>
    </row>
    <row r="4" spans="1:1" x14ac:dyDescent="0.25">
      <c r="A4" s="25" t="s">
        <v>85</v>
      </c>
    </row>
    <row r="5" spans="1:1" x14ac:dyDescent="0.25">
      <c r="A5" s="25" t="s">
        <v>86</v>
      </c>
    </row>
    <row r="6" spans="1:1" x14ac:dyDescent="0.25">
      <c r="A6" s="25" t="s">
        <v>87</v>
      </c>
    </row>
    <row r="7" spans="1:1" x14ac:dyDescent="0.25">
      <c r="A7" s="25" t="s">
        <v>88</v>
      </c>
    </row>
    <row r="8" spans="1:1" x14ac:dyDescent="0.25">
      <c r="A8" s="25" t="s">
        <v>89</v>
      </c>
    </row>
    <row r="9" spans="1:1" x14ac:dyDescent="0.25">
      <c r="A9" s="25" t="s">
        <v>90</v>
      </c>
    </row>
    <row r="10" spans="1:1" x14ac:dyDescent="0.25">
      <c r="A10" s="25" t="s">
        <v>91</v>
      </c>
    </row>
    <row r="11" spans="1:1" x14ac:dyDescent="0.25">
      <c r="A11" s="25" t="s">
        <v>92</v>
      </c>
    </row>
    <row r="12" spans="1:1" x14ac:dyDescent="0.25">
      <c r="A12" s="25" t="s">
        <v>93</v>
      </c>
    </row>
    <row r="13" spans="1:1" x14ac:dyDescent="0.25">
      <c r="A13" s="25" t="s">
        <v>94</v>
      </c>
    </row>
    <row r="14" spans="1:1" x14ac:dyDescent="0.25">
      <c r="A14" s="25" t="s">
        <v>95</v>
      </c>
    </row>
    <row r="15" spans="1:1" x14ac:dyDescent="0.25">
      <c r="A15" s="25" t="s">
        <v>96</v>
      </c>
    </row>
    <row r="16" spans="1:1" x14ac:dyDescent="0.25">
      <c r="A16" s="25" t="s">
        <v>97</v>
      </c>
    </row>
    <row r="17" spans="1:1" x14ac:dyDescent="0.25">
      <c r="A17" s="25" t="s">
        <v>98</v>
      </c>
    </row>
    <row r="18" spans="1:1" x14ac:dyDescent="0.25">
      <c r="A18" s="25" t="s">
        <v>99</v>
      </c>
    </row>
    <row r="19" spans="1:1" x14ac:dyDescent="0.25">
      <c r="A19" s="25" t="s">
        <v>100</v>
      </c>
    </row>
    <row r="20" spans="1:1" x14ac:dyDescent="0.25">
      <c r="A20" s="25" t="s">
        <v>101</v>
      </c>
    </row>
    <row r="21" spans="1:1" x14ac:dyDescent="0.25">
      <c r="A21" s="25" t="s">
        <v>102</v>
      </c>
    </row>
    <row r="22" spans="1:1" x14ac:dyDescent="0.25">
      <c r="A22" s="45" t="s">
        <v>103</v>
      </c>
    </row>
    <row r="23" spans="1:1" x14ac:dyDescent="0.25">
      <c r="A23" s="25" t="s">
        <v>104</v>
      </c>
    </row>
    <row r="24" spans="1:1" x14ac:dyDescent="0.25">
      <c r="A24" s="25" t="s">
        <v>105</v>
      </c>
    </row>
    <row r="25" spans="1:1" x14ac:dyDescent="0.25">
      <c r="A25" s="25" t="s">
        <v>106</v>
      </c>
    </row>
    <row r="26" spans="1:1" x14ac:dyDescent="0.25">
      <c r="A26" s="25" t="s">
        <v>107</v>
      </c>
    </row>
    <row r="27" spans="1:1" x14ac:dyDescent="0.25">
      <c r="A27" s="25" t="s">
        <v>108</v>
      </c>
    </row>
    <row r="28" spans="1:1" x14ac:dyDescent="0.25">
      <c r="A28" s="25" t="s">
        <v>109</v>
      </c>
    </row>
    <row r="29" spans="1:1" x14ac:dyDescent="0.25">
      <c r="A29" s="25" t="s">
        <v>110</v>
      </c>
    </row>
    <row r="30" spans="1:1" x14ac:dyDescent="0.25">
      <c r="A30" s="25" t="s">
        <v>111</v>
      </c>
    </row>
    <row r="31" spans="1:1" x14ac:dyDescent="0.25">
      <c r="A31" s="25" t="s">
        <v>112</v>
      </c>
    </row>
    <row r="32" spans="1:1" x14ac:dyDescent="0.25">
      <c r="A32" s="25" t="s">
        <v>113</v>
      </c>
    </row>
    <row r="33" spans="1:7" x14ac:dyDescent="0.25">
      <c r="A33" s="25" t="s">
        <v>114</v>
      </c>
    </row>
    <row r="34" spans="1:7" x14ac:dyDescent="0.25">
      <c r="A34" s="25" t="s">
        <v>115</v>
      </c>
    </row>
    <row r="35" spans="1:7" x14ac:dyDescent="0.25">
      <c r="A35" s="25" t="s">
        <v>116</v>
      </c>
    </row>
    <row r="36" spans="1:7" x14ac:dyDescent="0.25">
      <c r="A36" s="25" t="s">
        <v>117</v>
      </c>
    </row>
    <row r="37" spans="1:7" x14ac:dyDescent="0.25">
      <c r="A37" s="25" t="s">
        <v>118</v>
      </c>
    </row>
    <row r="38" spans="1:7" x14ac:dyDescent="0.25">
      <c r="A38" s="25" t="s">
        <v>119</v>
      </c>
    </row>
    <row r="39" spans="1:7" x14ac:dyDescent="0.25">
      <c r="A39" s="25" t="s">
        <v>120</v>
      </c>
      <c r="G39" s="44"/>
    </row>
    <row r="40" spans="1:7" x14ac:dyDescent="0.25">
      <c r="A40" s="25" t="s">
        <v>121</v>
      </c>
    </row>
    <row r="41" spans="1:7" x14ac:dyDescent="0.25">
      <c r="A41" s="25" t="s">
        <v>122</v>
      </c>
    </row>
    <row r="42" spans="1:7" x14ac:dyDescent="0.25">
      <c r="A42" s="25" t="s">
        <v>123</v>
      </c>
    </row>
    <row r="43" spans="1:7" x14ac:dyDescent="0.25">
      <c r="A43" s="25" t="s">
        <v>124</v>
      </c>
    </row>
    <row r="44" spans="1:7" x14ac:dyDescent="0.25">
      <c r="A44" s="25" t="s">
        <v>125</v>
      </c>
    </row>
    <row r="45" spans="1:7" x14ac:dyDescent="0.25">
      <c r="A45" s="25" t="s">
        <v>126</v>
      </c>
    </row>
    <row r="46" spans="1:7" x14ac:dyDescent="0.25">
      <c r="A46" s="25" t="s">
        <v>127</v>
      </c>
    </row>
    <row r="47" spans="1:7" x14ac:dyDescent="0.25">
      <c r="A47" s="25" t="s">
        <v>128</v>
      </c>
    </row>
    <row r="48" spans="1:7" x14ac:dyDescent="0.25">
      <c r="A48" s="25" t="s">
        <v>129</v>
      </c>
    </row>
    <row r="49" spans="1:1" x14ac:dyDescent="0.25">
      <c r="A49" s="25" t="s">
        <v>130</v>
      </c>
    </row>
    <row r="50" spans="1:1" x14ac:dyDescent="0.25">
      <c r="A50" s="25" t="s">
        <v>131</v>
      </c>
    </row>
    <row r="51" spans="1:1" s="48" customFormat="1" x14ac:dyDescent="0.25">
      <c r="A51" s="58" t="s">
        <v>155</v>
      </c>
    </row>
    <row r="52" spans="1:1" x14ac:dyDescent="0.25">
      <c r="A52" s="25" t="s">
        <v>132</v>
      </c>
    </row>
    <row r="53" spans="1:1" x14ac:dyDescent="0.25">
      <c r="A53" s="25" t="s">
        <v>133</v>
      </c>
    </row>
    <row r="54" spans="1:1" x14ac:dyDescent="0.25">
      <c r="A54" s="25" t="s">
        <v>134</v>
      </c>
    </row>
    <row r="55" spans="1:1" x14ac:dyDescent="0.25">
      <c r="A55" s="25" t="s">
        <v>135</v>
      </c>
    </row>
    <row r="56" spans="1:1" x14ac:dyDescent="0.25">
      <c r="A56" s="25" t="s">
        <v>136</v>
      </c>
    </row>
  </sheetData>
  <sheetProtection algorithmName="SHA-512" hashValue="4s0Ddk9VcFjFVNLI8VVm+Z2FgWTk4xiQtzRHfoYYvI+//ZRFbWHhnRo6AnCGjxEXwZIJrR4tn85/4bHgRbfFyA==" saltValue="M0sprtEHwBrzM7ZDs9c51A==" spinCount="100000" sheet="1" objects="1" scenarios="1"/>
  <pageMargins left="0.39370078740157483" right="0.19685039370078741" top="0.59055118110236227" bottom="0.19685039370078741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C5B4-50F3-4708-A7B2-C4521655D7A3}">
  <dimension ref="A1:A34"/>
  <sheetViews>
    <sheetView view="pageBreakPreview" zoomScale="85" zoomScaleNormal="100" zoomScaleSheetLayoutView="85" workbookViewId="0">
      <selection activeCell="A38" sqref="A38"/>
    </sheetView>
  </sheetViews>
  <sheetFormatPr defaultColWidth="9.140625" defaultRowHeight="15" x14ac:dyDescent="0.25"/>
  <cols>
    <col min="1" max="1" width="126.7109375" style="25" customWidth="1"/>
    <col min="2" max="16384" width="9.140625" style="25"/>
  </cols>
  <sheetData>
    <row r="1" spans="1:1" s="23" customFormat="1" ht="24" customHeight="1" x14ac:dyDescent="0.25">
      <c r="A1" s="23" t="s">
        <v>82</v>
      </c>
    </row>
    <row r="3" spans="1:1" ht="15.75" x14ac:dyDescent="0.25">
      <c r="A3" s="24" t="s">
        <v>11</v>
      </c>
    </row>
    <row r="4" spans="1:1" x14ac:dyDescent="0.25">
      <c r="A4" s="25" t="s">
        <v>137</v>
      </c>
    </row>
    <row r="5" spans="1:1" x14ac:dyDescent="0.25">
      <c r="A5" s="25" t="s">
        <v>138</v>
      </c>
    </row>
    <row r="6" spans="1:1" x14ac:dyDescent="0.25">
      <c r="A6" s="25" t="s">
        <v>139</v>
      </c>
    </row>
    <row r="7" spans="1:1" x14ac:dyDescent="0.25">
      <c r="A7" s="25" t="s">
        <v>140</v>
      </c>
    </row>
    <row r="8" spans="1:1" x14ac:dyDescent="0.25">
      <c r="A8" s="36" t="s">
        <v>141</v>
      </c>
    </row>
    <row r="9" spans="1:1" x14ac:dyDescent="0.25">
      <c r="A9" s="25" t="s">
        <v>142</v>
      </c>
    </row>
    <row r="10" spans="1:1" x14ac:dyDescent="0.25">
      <c r="A10" s="25" t="s">
        <v>143</v>
      </c>
    </row>
    <row r="11" spans="1:1" x14ac:dyDescent="0.25">
      <c r="A11" s="25" t="s">
        <v>160</v>
      </c>
    </row>
    <row r="12" spans="1:1" x14ac:dyDescent="0.25">
      <c r="A12" s="48" t="s">
        <v>159</v>
      </c>
    </row>
    <row r="34" spans="1:1" x14ac:dyDescent="0.25">
      <c r="A34" s="33"/>
    </row>
  </sheetData>
  <sheetProtection algorithmName="SHA-512" hashValue="WkInyAEgK2bOCoiUwXoVmi+dO/bPcQnaS5g1fAp4ndr3TSR6Zt01jec+yJsWw1c3YyjnIZBwfJ1tBeoTmFQWFg==" saltValue="/LvkRbMfUHJBNhainaR2WQ==" spinCount="100000" sheet="1" objects="1" scenarios="1"/>
  <pageMargins left="0.39370078740157483" right="0.19685039370078741" top="0.59055118110236227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view="pageBreakPreview" zoomScale="85" zoomScaleNormal="100" zoomScaleSheetLayoutView="85" workbookViewId="0">
      <selection activeCell="A13" sqref="A13"/>
    </sheetView>
  </sheetViews>
  <sheetFormatPr defaultColWidth="9.140625" defaultRowHeight="15" x14ac:dyDescent="0.25"/>
  <cols>
    <col min="1" max="1" width="122.140625" style="25" customWidth="1"/>
    <col min="2" max="16384" width="9.140625" style="25"/>
  </cols>
  <sheetData>
    <row r="1" spans="1:1" s="23" customFormat="1" ht="24" customHeight="1" x14ac:dyDescent="0.25">
      <c r="A1" s="23" t="s">
        <v>164</v>
      </c>
    </row>
    <row r="3" spans="1:1" ht="15.75" x14ac:dyDescent="0.25">
      <c r="A3" s="24" t="s">
        <v>11</v>
      </c>
    </row>
    <row r="4" spans="1:1" ht="271.5" customHeight="1" x14ac:dyDescent="0.25">
      <c r="A4" s="36" t="s">
        <v>76</v>
      </c>
    </row>
  </sheetData>
  <sheetProtection algorithmName="SHA-512" hashValue="qgzgNDhXe8uO6e1czpiEqXrjje3gwWXT0PUnC2T1/8NJTAnjyIjGq9qXs00ADq0CjBUbD74YqZwJ5PJF2145Ug==" saltValue="18UptwjM4hcauOYFhPYwBg==" spinCount="100000" sheet="1" objects="1" scenarios="1"/>
  <pageMargins left="0.39370078740157483" right="0.19685039370078741" top="0.59055118110236227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view="pageBreakPreview" zoomScale="85" zoomScaleNormal="100" zoomScaleSheetLayoutView="85" workbookViewId="0">
      <selection activeCell="D4" sqref="D4"/>
    </sheetView>
  </sheetViews>
  <sheetFormatPr defaultColWidth="9.140625" defaultRowHeight="15" x14ac:dyDescent="0.25"/>
  <cols>
    <col min="1" max="1" width="122.140625" style="25" customWidth="1"/>
    <col min="2" max="16384" width="9.140625" style="25"/>
  </cols>
  <sheetData>
    <row r="1" spans="1:1" s="23" customFormat="1" ht="24" customHeight="1" x14ac:dyDescent="0.25">
      <c r="A1" s="23" t="s">
        <v>165</v>
      </c>
    </row>
    <row r="3" spans="1:1" ht="15.75" x14ac:dyDescent="0.25">
      <c r="A3" s="24" t="s">
        <v>11</v>
      </c>
    </row>
    <row r="4" spans="1:1" ht="363" customHeight="1" x14ac:dyDescent="0.25">
      <c r="A4" s="36" t="s">
        <v>77</v>
      </c>
    </row>
  </sheetData>
  <sheetProtection algorithmName="SHA-512" hashValue="TGXovz0wKCbGJ13netUU+KwaN+DYiq+MEtiTu/57MvZE75mSmZC9i1UY7e+dcKGOCznrEluQ2clTqzijOGuFUw==" saltValue="0XpnhElo/rkNOxNZs/5sEQ==" spinCount="100000" sheet="1" objects="1" scenarios="1"/>
  <pageMargins left="0.39370078740157483" right="0.19685039370078741" top="0.59055118110236227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A578-2D65-44E7-8AE9-2AEDB95F8AF9}">
  <dimension ref="A1:M25"/>
  <sheetViews>
    <sheetView view="pageBreakPreview" zoomScale="85" zoomScaleNormal="100" zoomScaleSheetLayoutView="85" workbookViewId="0">
      <selection activeCell="D30" sqref="D30"/>
    </sheetView>
  </sheetViews>
  <sheetFormatPr defaultRowHeight="15" x14ac:dyDescent="0.25"/>
  <cols>
    <col min="1" max="1" width="122.140625" style="25" customWidth="1"/>
  </cols>
  <sheetData>
    <row r="1" spans="1:13" ht="18.75" x14ac:dyDescent="0.25">
      <c r="A1" s="59" t="s">
        <v>161</v>
      </c>
      <c r="B1" s="1"/>
      <c r="C1" s="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49"/>
      <c r="B2" s="1"/>
      <c r="C2" s="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25">
      <c r="A3" s="50" t="s">
        <v>153</v>
      </c>
      <c r="B3" s="1"/>
      <c r="C3" s="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x14ac:dyDescent="0.25">
      <c r="A4" s="3" t="s">
        <v>162</v>
      </c>
      <c r="B4" s="1"/>
      <c r="C4" s="41"/>
      <c r="D4" s="41"/>
      <c r="E4" s="41"/>
      <c r="F4" s="41"/>
      <c r="G4" s="41"/>
      <c r="H4" s="42"/>
      <c r="I4" s="41"/>
      <c r="J4" s="41"/>
      <c r="K4" s="41"/>
      <c r="L4" s="41"/>
      <c r="M4" s="41"/>
    </row>
    <row r="5" spans="1:13" x14ac:dyDescent="0.25">
      <c r="A5" s="56" t="s">
        <v>163</v>
      </c>
      <c r="B5" s="1"/>
      <c r="C5" s="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56" t="s">
        <v>144</v>
      </c>
      <c r="B6" s="1"/>
      <c r="C6" s="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x14ac:dyDescent="0.25">
      <c r="A7" s="57" t="s">
        <v>154</v>
      </c>
      <c r="B7" s="43"/>
      <c r="C7" s="43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56" t="s">
        <v>145</v>
      </c>
      <c r="B8" s="1"/>
      <c r="C8" s="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x14ac:dyDescent="0.25">
      <c r="A9" s="56" t="s">
        <v>146</v>
      </c>
      <c r="B9" s="1"/>
      <c r="C9" s="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 x14ac:dyDescent="0.25">
      <c r="A10" s="56" t="s">
        <v>147</v>
      </c>
      <c r="B10" s="1"/>
      <c r="C10" s="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x14ac:dyDescent="0.25">
      <c r="A11" s="56" t="s">
        <v>148</v>
      </c>
      <c r="B11" s="1"/>
      <c r="C11" s="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3" x14ac:dyDescent="0.25">
      <c r="A12" s="56" t="s">
        <v>149</v>
      </c>
      <c r="B12" s="1"/>
      <c r="C12" s="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x14ac:dyDescent="0.25">
      <c r="A13" s="56" t="s">
        <v>150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x14ac:dyDescent="0.25">
      <c r="A14" s="56" t="s">
        <v>151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x14ac:dyDescent="0.25">
      <c r="A15" s="56" t="s">
        <v>152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x14ac:dyDescent="0.25">
      <c r="A16" s="5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3" x14ac:dyDescent="0.25">
      <c r="A17" s="5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 x14ac:dyDescent="0.25">
      <c r="A18" s="52"/>
    </row>
    <row r="20" spans="1:13" x14ac:dyDescent="0.25">
      <c r="A20" s="52"/>
    </row>
    <row r="21" spans="1:13" x14ac:dyDescent="0.25">
      <c r="A21" s="53"/>
    </row>
    <row r="22" spans="1:13" x14ac:dyDescent="0.25">
      <c r="A22" s="53"/>
    </row>
    <row r="23" spans="1:13" x14ac:dyDescent="0.25">
      <c r="A23" s="53"/>
    </row>
    <row r="24" spans="1:13" x14ac:dyDescent="0.25">
      <c r="A24" s="54"/>
    </row>
    <row r="25" spans="1:13" x14ac:dyDescent="0.25">
      <c r="A25" s="55"/>
    </row>
  </sheetData>
  <sheetProtection algorithmName="SHA-512" hashValue="3BiL2fPVEJaw5QNew0ZJXsi+JVnVP6vpxxBLsy0ICJzQcLk7ADlC49xRiGMB2KWdwBpdXEENM1QSkhaDyFrpEg==" saltValue="3rCWcnbp5cDn0jNg9IDT/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část 3</vt:lpstr>
      <vt:lpstr>Z.09</vt:lpstr>
      <vt:lpstr>Z.10</vt:lpstr>
      <vt:lpstr>Z.11</vt:lpstr>
      <vt:lpstr>Z.12</vt:lpstr>
      <vt:lpstr>Z.18</vt:lpstr>
      <vt:lpstr>Z.19</vt:lpstr>
      <vt:lpstr>Z.37</vt:lpstr>
      <vt:lpstr>'část 3'!Oblast_tisku</vt:lpstr>
      <vt:lpstr>Z.09!Oblast_tisku</vt:lpstr>
      <vt:lpstr>Z.10!Oblast_tisku</vt:lpstr>
      <vt:lpstr>Z.11!Oblast_tisku</vt:lpstr>
      <vt:lpstr>Z.12!Oblast_tisku</vt:lpstr>
      <vt:lpstr>Z.18!Oblast_tisku</vt:lpstr>
      <vt:lpstr>Z.19!Oblast_tisku</vt:lpstr>
      <vt:lpstr>Z.37!Oblast_tisku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Paprskářová Pavla</cp:lastModifiedBy>
  <cp:lastPrinted>2025-01-22T09:02:47Z</cp:lastPrinted>
  <dcterms:created xsi:type="dcterms:W3CDTF">2020-04-22T14:32:40Z</dcterms:created>
  <dcterms:modified xsi:type="dcterms:W3CDTF">2025-04-28T15:43:56Z</dcterms:modified>
</cp:coreProperties>
</file>