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květen\Zadávací dokumentace\"/>
    </mc:Choice>
  </mc:AlternateContent>
  <xr:revisionPtr revIDLastSave="0" documentId="13_ncr:1_{5A7FBFC8-BA2C-4C5C-9BAF-91C3D8130CE9}" xr6:coauthVersionLast="36" xr6:coauthVersionMax="36" xr10:uidLastSave="{00000000-0000-0000-0000-000000000000}"/>
  <bookViews>
    <workbookView xWindow="0" yWindow="0" windowWidth="21576" windowHeight="8052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10" r:id="rId4"/>
    <sheet name="Karlovarsko 5." sheetId="11" r:id="rId5"/>
    <sheet name="Sokolovsko 1." sheetId="4" r:id="rId6"/>
    <sheet name="Sokolovsko 2." sheetId="12" r:id="rId7"/>
    <sheet name="Sokolovsko 3." sheetId="13" r:id="rId8"/>
    <sheet name="Sokolovsko 4." sheetId="14" r:id="rId9"/>
    <sheet name="Chebsko 1." sheetId="7" r:id="rId10"/>
    <sheet name="Chebsko 2." sheetId="18" r:id="rId11"/>
    <sheet name="Chebsko 3." sheetId="19" r:id="rId12"/>
    <sheet name="Chebsko 4." sheetId="20" r:id="rId13"/>
    <sheet name="DVMO" sheetId="17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7" l="1"/>
  <c r="I6" i="17" s="1"/>
  <c r="H10" i="20"/>
  <c r="J9" i="20"/>
  <c r="I9" i="20" s="1"/>
  <c r="J8" i="20"/>
  <c r="I8" i="20" s="1"/>
  <c r="J7" i="20"/>
  <c r="I7" i="20" s="1"/>
  <c r="J6" i="20"/>
  <c r="I6" i="20" s="1"/>
  <c r="J5" i="20"/>
  <c r="I5" i="20"/>
  <c r="H15" i="19"/>
  <c r="J14" i="19"/>
  <c r="I14" i="19" s="1"/>
  <c r="J13" i="19"/>
  <c r="I13" i="19" s="1"/>
  <c r="J12" i="19"/>
  <c r="I12" i="19" s="1"/>
  <c r="J11" i="19"/>
  <c r="I11" i="19" s="1"/>
  <c r="J10" i="19"/>
  <c r="I10" i="19" s="1"/>
  <c r="J9" i="19"/>
  <c r="I9" i="19" s="1"/>
  <c r="J8" i="19"/>
  <c r="I8" i="19" s="1"/>
  <c r="J7" i="19"/>
  <c r="I7" i="19" s="1"/>
  <c r="J6" i="19"/>
  <c r="I6" i="19" s="1"/>
  <c r="J5" i="19"/>
  <c r="H15" i="18"/>
  <c r="J14" i="18"/>
  <c r="I14" i="18" s="1"/>
  <c r="J13" i="18"/>
  <c r="I13" i="18" s="1"/>
  <c r="J12" i="18"/>
  <c r="I12" i="18" s="1"/>
  <c r="J11" i="18"/>
  <c r="I11" i="18" s="1"/>
  <c r="J10" i="18"/>
  <c r="I10" i="18" s="1"/>
  <c r="J9" i="18"/>
  <c r="I9" i="18" s="1"/>
  <c r="J8" i="18"/>
  <c r="I8" i="18" s="1"/>
  <c r="J7" i="18"/>
  <c r="I7" i="18" s="1"/>
  <c r="J6" i="18"/>
  <c r="I6" i="18" s="1"/>
  <c r="J5" i="18"/>
  <c r="I5" i="18" s="1"/>
  <c r="J6" i="7"/>
  <c r="I6" i="7" s="1"/>
  <c r="J7" i="7"/>
  <c r="I7" i="7" s="1"/>
  <c r="J8" i="7"/>
  <c r="I8" i="7" s="1"/>
  <c r="J9" i="7"/>
  <c r="I9" i="7" s="1"/>
  <c r="J10" i="7"/>
  <c r="I10" i="7" s="1"/>
  <c r="J13" i="13"/>
  <c r="I13" i="13" s="1"/>
  <c r="J14" i="13"/>
  <c r="I14" i="13"/>
  <c r="J13" i="12"/>
  <c r="I13" i="12" s="1"/>
  <c r="J14" i="12"/>
  <c r="I14" i="12" s="1"/>
  <c r="J14" i="4"/>
  <c r="I14" i="4" s="1"/>
  <c r="J15" i="4"/>
  <c r="I15" i="4" s="1"/>
  <c r="J8" i="13"/>
  <c r="I8" i="13" s="1"/>
  <c r="J9" i="13"/>
  <c r="I9" i="13" s="1"/>
  <c r="J10" i="13"/>
  <c r="I10" i="13" s="1"/>
  <c r="J8" i="4"/>
  <c r="I8" i="4" s="1"/>
  <c r="J9" i="4"/>
  <c r="I9" i="4" s="1"/>
  <c r="J10" i="4"/>
  <c r="I10" i="4"/>
  <c r="J6" i="12"/>
  <c r="I6" i="12" s="1"/>
  <c r="J7" i="12"/>
  <c r="I7" i="12" s="1"/>
  <c r="J8" i="12"/>
  <c r="I8" i="12" s="1"/>
  <c r="J10" i="20" l="1"/>
  <c r="J15" i="19"/>
  <c r="J15" i="18"/>
  <c r="I10" i="20"/>
  <c r="I5" i="19"/>
  <c r="I15" i="19" s="1"/>
  <c r="I15" i="18"/>
  <c r="J7" i="17" l="1"/>
  <c r="I7" i="17" s="1"/>
  <c r="J5" i="17"/>
  <c r="H8" i="17"/>
  <c r="J16" i="4"/>
  <c r="I16" i="4" s="1"/>
  <c r="H8" i="14"/>
  <c r="J7" i="14"/>
  <c r="I7" i="14" s="1"/>
  <c r="J6" i="14"/>
  <c r="I6" i="14" s="1"/>
  <c r="J5" i="14"/>
  <c r="H17" i="13"/>
  <c r="J16" i="13"/>
  <c r="I16" i="13" s="1"/>
  <c r="J15" i="13"/>
  <c r="I15" i="13" s="1"/>
  <c r="J12" i="13"/>
  <c r="I12" i="13" s="1"/>
  <c r="J11" i="13"/>
  <c r="I11" i="13" s="1"/>
  <c r="J7" i="13"/>
  <c r="I7" i="13"/>
  <c r="J6" i="13"/>
  <c r="I6" i="13" s="1"/>
  <c r="J5" i="13"/>
  <c r="H17" i="12"/>
  <c r="J16" i="12"/>
  <c r="I16" i="12" s="1"/>
  <c r="J15" i="12"/>
  <c r="I15" i="12" s="1"/>
  <c r="J12" i="12"/>
  <c r="I12" i="12" s="1"/>
  <c r="J11" i="12"/>
  <c r="I11" i="12" s="1"/>
  <c r="J10" i="12"/>
  <c r="I10" i="12" s="1"/>
  <c r="J9" i="12"/>
  <c r="I9" i="12" s="1"/>
  <c r="J5" i="12"/>
  <c r="J11" i="10"/>
  <c r="I11" i="10" s="1"/>
  <c r="J12" i="10"/>
  <c r="I12" i="10" s="1"/>
  <c r="J12" i="9"/>
  <c r="I12" i="9" s="1"/>
  <c r="J13" i="9"/>
  <c r="I13" i="9" s="1"/>
  <c r="J12" i="8"/>
  <c r="I12" i="8" s="1"/>
  <c r="J13" i="8"/>
  <c r="I13" i="8"/>
  <c r="J11" i="1"/>
  <c r="I11" i="1" s="1"/>
  <c r="J12" i="1"/>
  <c r="I12" i="1" s="1"/>
  <c r="J8" i="17" l="1"/>
  <c r="I5" i="17"/>
  <c r="I8" i="17"/>
  <c r="J17" i="12"/>
  <c r="J8" i="14"/>
  <c r="J17" i="13"/>
  <c r="I5" i="14"/>
  <c r="I8" i="14" s="1"/>
  <c r="I5" i="13"/>
  <c r="I17" i="13" s="1"/>
  <c r="I5" i="12"/>
  <c r="I17" i="12" s="1"/>
  <c r="H7" i="11"/>
  <c r="J6" i="11"/>
  <c r="I6" i="11" s="1"/>
  <c r="J5" i="11"/>
  <c r="I5" i="11" s="1"/>
  <c r="H15" i="10"/>
  <c r="J14" i="10"/>
  <c r="I14" i="10" s="1"/>
  <c r="J13" i="10"/>
  <c r="I13" i="10" s="1"/>
  <c r="J10" i="10"/>
  <c r="I10" i="10" s="1"/>
  <c r="J9" i="10"/>
  <c r="I9" i="10" s="1"/>
  <c r="J8" i="10"/>
  <c r="I8" i="10" s="1"/>
  <c r="J7" i="10"/>
  <c r="I7" i="10" s="1"/>
  <c r="J6" i="10"/>
  <c r="I6" i="10" s="1"/>
  <c r="J5" i="10"/>
  <c r="H15" i="9"/>
  <c r="J14" i="9"/>
  <c r="I14" i="9" s="1"/>
  <c r="J11" i="9"/>
  <c r="I11" i="9" s="1"/>
  <c r="J10" i="9"/>
  <c r="I10" i="9" s="1"/>
  <c r="J9" i="9"/>
  <c r="I9" i="9"/>
  <c r="J8" i="9"/>
  <c r="I8" i="9" s="1"/>
  <c r="J7" i="9"/>
  <c r="I7" i="9" s="1"/>
  <c r="J6" i="9"/>
  <c r="I6" i="9" s="1"/>
  <c r="J5" i="9"/>
  <c r="I5" i="9" s="1"/>
  <c r="H15" i="8"/>
  <c r="J14" i="8"/>
  <c r="I14" i="8" s="1"/>
  <c r="J11" i="8"/>
  <c r="I11" i="8" s="1"/>
  <c r="J10" i="8"/>
  <c r="I10" i="8" s="1"/>
  <c r="J9" i="8"/>
  <c r="I9" i="8" s="1"/>
  <c r="J8" i="8"/>
  <c r="I8" i="8" s="1"/>
  <c r="J7" i="8"/>
  <c r="I7" i="8" s="1"/>
  <c r="J6" i="8"/>
  <c r="J5" i="8"/>
  <c r="I5" i="8" s="1"/>
  <c r="J6" i="1"/>
  <c r="I6" i="1" s="1"/>
  <c r="J7" i="1"/>
  <c r="I7" i="1" s="1"/>
  <c r="J8" i="1"/>
  <c r="I8" i="1" s="1"/>
  <c r="J9" i="1"/>
  <c r="I9" i="1" s="1"/>
  <c r="J10" i="1"/>
  <c r="I10" i="1" s="1"/>
  <c r="J12" i="7"/>
  <c r="I12" i="7" s="1"/>
  <c r="J13" i="7"/>
  <c r="I13" i="7" s="1"/>
  <c r="J6" i="4"/>
  <c r="J7" i="4"/>
  <c r="I7" i="4" s="1"/>
  <c r="J11" i="4"/>
  <c r="I11" i="4" s="1"/>
  <c r="I6" i="4"/>
  <c r="J12" i="4"/>
  <c r="I12" i="4" s="1"/>
  <c r="J13" i="4"/>
  <c r="I13" i="4" s="1"/>
  <c r="J17" i="4"/>
  <c r="I17" i="4" s="1"/>
  <c r="H16" i="7"/>
  <c r="J11" i="7"/>
  <c r="I11" i="7" s="1"/>
  <c r="J14" i="7"/>
  <c r="I14" i="7" s="1"/>
  <c r="J5" i="7"/>
  <c r="I5" i="7" s="1"/>
  <c r="J15" i="7"/>
  <c r="I15" i="7" s="1"/>
  <c r="J16" i="7" l="1"/>
  <c r="I16" i="7"/>
  <c r="J15" i="8"/>
  <c r="J15" i="10"/>
  <c r="I15" i="9"/>
  <c r="J15" i="9"/>
  <c r="I6" i="8"/>
  <c r="I15" i="8" s="1"/>
  <c r="I7" i="11"/>
  <c r="J7" i="11"/>
  <c r="I5" i="10"/>
  <c r="I15" i="10" s="1"/>
  <c r="J14" i="1" l="1"/>
  <c r="I14" i="1" s="1"/>
  <c r="J13" i="1" l="1"/>
  <c r="J5" i="1"/>
  <c r="J18" i="4"/>
  <c r="J5" i="4"/>
  <c r="I18" i="4" l="1"/>
  <c r="I5" i="4"/>
  <c r="I13" i="1"/>
  <c r="I5" i="1"/>
  <c r="J19" i="4" l="1"/>
  <c r="I19" i="4"/>
  <c r="H19" i="4"/>
  <c r="I15" i="1" l="1"/>
  <c r="J15" i="1"/>
  <c r="H15" i="1"/>
</calcChain>
</file>

<file path=xl/sharedStrings.xml><?xml version="1.0" encoding="utf-8"?>
<sst xmlns="http://schemas.openxmlformats.org/spreadsheetml/2006/main" count="412" uniqueCount="128">
  <si>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</si>
  <si>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</si>
  <si>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</si>
  <si>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</si>
  <si>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</si>
  <si>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</si>
  <si>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</si>
  <si>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</si>
  <si>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</si>
  <si>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</si>
  <si>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</si>
  <si>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Školní statek a krajské středisko ekologické výchovy Cheb</t>
  </si>
  <si>
    <t>Svět záchranářů</t>
  </si>
  <si>
    <t>CEVOH Černošín</t>
  </si>
  <si>
    <t>Lázeňské lesy a parky Karlovy Vary</t>
  </si>
  <si>
    <t>Ekocentrum Bečovská botanická zahrada</t>
  </si>
  <si>
    <t>Farma Kozodoj</t>
  </si>
  <si>
    <t>Mateřská škola Ostrov, Masarykova 1195, p.o.</t>
  </si>
  <si>
    <t>Statek Královské Poříčí</t>
  </si>
  <si>
    <t>ZŠ a MŠ Ostrov, Myslbekova 996, p.o.</t>
  </si>
  <si>
    <t>ZŠ  a MŠ Kyselka</t>
  </si>
  <si>
    <t>Vojenské lesy a statky - Andělská hora, Štichlův mlýn</t>
  </si>
  <si>
    <t>Základní škola a mateřská škola Kyselka, okr. K. Vary, Radošov 75, Kyselka 362 72</t>
  </si>
  <si>
    <t>Vojenské lesy a statky - Kyselka</t>
  </si>
  <si>
    <t>Mateřská škola Sokolov, Marie Majerové 1815, Sokolov 356 01 (cukrárna Ondra)</t>
  </si>
  <si>
    <t>Základní škola Chodov, školní 697</t>
  </si>
  <si>
    <t>Škola Můj projekt Mánesova, gymnázium, základní škola a mateřská škola s.r.o., Mánesova 1672, 356 01 Sokolov</t>
  </si>
  <si>
    <t>škola Můj projekt Mánesova, gymnázium, základní škola a mateřská škola s.r.o., Mánesova 1672, 356 01 Sokolov</t>
  </si>
  <si>
    <t>Základní škola a mateřská škola Svatava, MŠ Podlesí 70, Svatava</t>
  </si>
  <si>
    <t>Přírodní zahrada "U nás doma"</t>
  </si>
  <si>
    <t>Mateřská škola Sokolov, Alšova 1746</t>
  </si>
  <si>
    <t>Mateřská škola Lomnice, okres Sokolov, Kraslická 36, Lomnice</t>
  </si>
  <si>
    <t>Mateřská škola Sokolov, Pionýrů 1344</t>
  </si>
  <si>
    <t>ZŠ Jih Mar. Lázně, Komenského 459, Mar. Lázně</t>
  </si>
  <si>
    <t>MŠ Úšovice, Dopravní podnik Mariánské Lázně</t>
  </si>
  <si>
    <t>CENOVÁ NABÍDKA - Doprava ŽP - květen - Část 5 – Karlovarsko 5/5</t>
  </si>
  <si>
    <t>CENOVÁ NABÍDKA - Doprava ŽP - květen - Část 4 – Karlovarsko 4/5</t>
  </si>
  <si>
    <t>CENOVÁ NABÍDKA - Doprava ŽP - květen - Část 3 – Karlovarsko 3/5</t>
  </si>
  <si>
    <t>CENOVÁ NABÍDKA - Doprava ŽP - květen - Část 2 – Karlovarsko 1/5</t>
  </si>
  <si>
    <t>CENOVÁ NABÍDKA - Doprava ŽP - květen - Část 1 – Karlovarsko 1/5</t>
  </si>
  <si>
    <t>ZŠ jazyků Karlovy Vary, Libušina 31, Karlovy Vary 360 01</t>
  </si>
  <si>
    <t>Vojenské lesy a statky - Bukovina</t>
  </si>
  <si>
    <t>Mateřská škola Velichov, okres Karlovy Vary,  parkoviště u COOPu</t>
  </si>
  <si>
    <t>Základní škola a Mateřská škola Ostrov, Myslbekova 996, p. o.</t>
  </si>
  <si>
    <t>ZŠ a MŠ při zdravotnických zařízeních k. Vary, LL Mánes, Křižíkova 13, Karlovy Vary</t>
  </si>
  <si>
    <t>Mateřská škola Březová, okres Karlovy Vary, p.o., Staromlýnská 34/29, 360 01 Březová</t>
  </si>
  <si>
    <t>1.Mateřská škola Karlovy Vary, Zatávka Slavie (Karlovy Vary - Horní Drahovice)</t>
  </si>
  <si>
    <t>ZŠ a MŠ Toužim, Plzeňská 395, Toužim 364 01</t>
  </si>
  <si>
    <t>ZŠ J. A. komenského, Zastávka Blahoslavova, Karlovy Vary</t>
  </si>
  <si>
    <t>ZŠ Karlovy Vary, Konečná 25, p. o., Železniční 1007/17, 360 05 Karlovy Vary Rybáře, parkoviště Norma</t>
  </si>
  <si>
    <t>MŠ Mozartova, Mozartova 4, Karlovy Vary</t>
  </si>
  <si>
    <t>ZŠ a MŠ Valeč, okres Karlovy Vary, p.o., Podbořanská 32, Valeč 364 55</t>
  </si>
  <si>
    <t>Základní škola a mateřská škola Útvina, Útvina 153</t>
  </si>
  <si>
    <t>ZŠ Ostrov, Májová 997</t>
  </si>
  <si>
    <t>Základní škola Masarykova Ostrov, Masarykova 1289</t>
  </si>
  <si>
    <t>Základní škola Toužim, p.o., zastávka autobusu u parkoviště u ZŠ</t>
  </si>
  <si>
    <t>ZŠ J. A. komenského, Karlovy Vary, zastávka MHD linka 6 - Blahoslavova</t>
  </si>
  <si>
    <t>Mateřská škola Velichov, okres Karlovy Vary, parkoviště u COOPu</t>
  </si>
  <si>
    <t>ZŠ Hroznětín, Sídliště 310, Hroznětín</t>
  </si>
  <si>
    <t>Mateřská škola Cestička Nová Role, p. o., Rolavská 234, Nová Role 362 25</t>
  </si>
  <si>
    <t>Mateřská škola, Halasova 765, Ostrov</t>
  </si>
  <si>
    <t>Základní škola Marie Curie-Sklodowské a mateřská šlola Jáchymov, p. o., Třída Dukelských hrdinů 657 (stará škola), 362 51 Jáchymov</t>
  </si>
  <si>
    <t>ZŠ a MŠ při zdravotnických zařízeních k. Vary, p. o., Lázeňská léčebna Mánes, Křižíkova 13, K. Vary</t>
  </si>
  <si>
    <t>Dětské centrum Karlovy Vary, p. o., Zítkova 12667, /  Karlovy Vary</t>
  </si>
  <si>
    <t>ZŠ Nejdek, náměstí Karla IV., autobusové nádraží Nejdek</t>
  </si>
  <si>
    <t>MŠ Stružná, Stružná 58</t>
  </si>
  <si>
    <r>
      <t xml:space="preserve">MŠ Stružná, Stružná 58, MŠ Stružná </t>
    </r>
    <r>
      <rPr>
        <b/>
        <sz val="14"/>
        <color theme="1"/>
        <rFont val="Calibri"/>
        <family val="2"/>
        <charset val="238"/>
        <scheme val="minor"/>
      </rPr>
      <t>(jedou 2-leté děti potřebují dojet až ke Kozodoji)</t>
    </r>
  </si>
  <si>
    <t>Gymnázium Ostrov, p.o., Studentská 1205, Ostrov 363 01</t>
  </si>
  <si>
    <t>ZŠ Masarykova 1289, s.r.o. Ostrov</t>
  </si>
  <si>
    <t>CENOVÁ NABÍDKA - Doprava ŽP - květen - Část 6 – Sokolovsko 1/4</t>
  </si>
  <si>
    <t>CENOVÁ NABÍDKA - Doprava ŽP - květen - Část 7 – Sokolovsko 2/4</t>
  </si>
  <si>
    <t>CENOVÁ NABÍDKA - Doprava ŽP - květen - Část 8 – Sokolovsko 3/4</t>
  </si>
  <si>
    <t>CENOVÁ NABÍDKA - Doprava ŽP - květen - Část 9 – Sokolovsko 4/4</t>
  </si>
  <si>
    <t>ZŠ Školní 786 Horní Slavkov, p. o.</t>
  </si>
  <si>
    <t>Mateřská škola Loket, okres Sokolov, Sportovní 561</t>
  </si>
  <si>
    <t>Mateřská škola Sokolov, autobusová zastávka u Penny, Závodu míru, Sokolov</t>
  </si>
  <si>
    <t>MŠ Kraslice, B. Němcové 1685, p.o.</t>
  </si>
  <si>
    <t>ZŠ Sokolov, Pionýrů 1614, autobusová zastávka - ulice jednoty naproti sportovní hale</t>
  </si>
  <si>
    <t>Základní škola Nové Sedlo, Okres Sokolov, p. o., Masarykova 217, 357 34 Nové Sedlo</t>
  </si>
  <si>
    <t>Mateřská škola Chodov, MŠ Školní 737, Chodov, Branka u Plzeňky</t>
  </si>
  <si>
    <t>Mateřská škola Loket, zastávka MHD u Goethe (u ZŠ Loket)</t>
  </si>
  <si>
    <t>Základní škola Sokolov, Rokycanova 258</t>
  </si>
  <si>
    <t>Mateřská škola Loket, Sportovní 561</t>
  </si>
  <si>
    <t>Základní škola a mateřská škola Rovná, okres Sokolov, p. o., Rovná 38, 356 01</t>
  </si>
  <si>
    <t>Mateřská škola, Horní Slavkov, Dlouhá 620/1, p. o.</t>
  </si>
  <si>
    <t>Základní a mateřská škola Jindřichovice, p. o., Jindřichovice 232</t>
  </si>
  <si>
    <t>Základní škola Sokolov, Křižíkova 1916</t>
  </si>
  <si>
    <t>Základní škola Nové Sedlo, Masarykova 217, 357 34 Nové Sedlo</t>
  </si>
  <si>
    <t>ZŠ a MŠ Libavské Údolí, autobusová zastávka Libavské Údolí</t>
  </si>
  <si>
    <t>Mateřská škola Kynšperk, MŠ Zahradní 385/3, 357 51 Kynšperk n/O</t>
  </si>
  <si>
    <t>ZŠ Kynšperk nad Ohří, komenského 540, parkoviště u školy</t>
  </si>
  <si>
    <t>Mateřská škola Chodov, MŠ U koupaliště 811, 357 35 Chodov, okr. Sokolov</t>
  </si>
  <si>
    <t>Základní škola Březová, Komenského 232, Březová, okres Sokolov 357 61</t>
  </si>
  <si>
    <t>ZŠ Sokolov, Rokycanova 258, 356 01 Sokolov, autobusová zastávka</t>
  </si>
  <si>
    <t>Mateřská škola Březová, Komenského 11, okres Sokolov</t>
  </si>
  <si>
    <t>Mateřská škola Chodov, okr Sokolov, MŠ Školní 737, Chodov, Branka u Plzeňky</t>
  </si>
  <si>
    <t>Základní škola a mateřská škola Oloví, příspěvková organizace</t>
  </si>
  <si>
    <t>Základní škola, Horní Slavkov, školní 786</t>
  </si>
  <si>
    <t>CENOVÁ NABÍDKA - Doprava ŽP - květen - Část 10 – Chebsko 1/4</t>
  </si>
  <si>
    <t>CENOVÁ NABÍDKA - Doprava ŽP - květen - Část 11 – Chebsko 2/4</t>
  </si>
  <si>
    <t>CENOVÁ NABÍDKA - Doprava ŽP - květen - Část 12 – Chebsko 3/4</t>
  </si>
  <si>
    <t>CENOVÁ NABÍDKA - Doprava ŽP - květen - Část 13 – Chebsko 4/4</t>
  </si>
  <si>
    <t>CENOVÁ NABÍDKA - Doprava ŽP - květen - Část 14 – Doprava většího množství osob</t>
  </si>
  <si>
    <t>Základní škola a mateřská škola Aš, Aš, G. Geipela 15</t>
  </si>
  <si>
    <t>Základní škola Františkovy Lázně, Česká 39/1</t>
  </si>
  <si>
    <t>Mateřská škola Aš, Zastávka Palacká, Aš</t>
  </si>
  <si>
    <t>6.ZŠ Cheb, Obetí nacismu 16, p. o.</t>
  </si>
  <si>
    <t>ZŠ a LMŠ Čtyřlístek Mariánské Lázně, Autobusová zastávka City Cervis, Mariánské Lázně</t>
  </si>
  <si>
    <t>ZŠ a MŠ Hazlov, Hazlov 119</t>
  </si>
  <si>
    <t>Mateřská škola Cheb, 26.dubna 39, p.o.</t>
  </si>
  <si>
    <t>ZŠ Kamenná 152, Aš</t>
  </si>
  <si>
    <t>Základní škola a mateřská škola Plesná, Náměstí svobody, autobusová zastávka u Tosty, Plesná</t>
  </si>
  <si>
    <t>Základní škola Františkovy Lázně, Česká 39/1, Františkovy Lázně 351 01</t>
  </si>
  <si>
    <t>ZŠ a MŠ Lázně Kynžvart, autobus. Nádraží v Lázních Kynžvart</t>
  </si>
  <si>
    <t>ZŠ a MŠ Lázně Kynžvart, autobusové nádraží v Lázních Kynžvart</t>
  </si>
  <si>
    <t>Základní škola a mateřská škola Aš, G. Geipela 15, Aš</t>
  </si>
  <si>
    <t>Základní škola a mateřská škola Nový Kostel, p. o., Nový Kostel 3, 351 34 Skalná</t>
  </si>
  <si>
    <t>Mateřská škola Aš, Nohova 2201, okres Cheb, Zastávka Palacká, Aš</t>
  </si>
  <si>
    <t>Mateřská škola Cheb, Parkoviště pro autobusy ul. 26. dubna</t>
  </si>
  <si>
    <t>Mateřská škola Trstěnice, Trstěnice 104, okres Cheb</t>
  </si>
  <si>
    <t>6. ZŠ Cheb, Obetí nacismu 16</t>
  </si>
  <si>
    <t>ZŠ Hlávkova 26 Aš</t>
  </si>
  <si>
    <t>Základní škola Skalná, p. o., Sportovní 260, Skalná 351 34</t>
  </si>
  <si>
    <t>ZŠ Velká Hleďsebe, Pohraniční stráže 95
353 01 Velká Hleďsebe</t>
  </si>
  <si>
    <t>Škola JIH, Komenského 12, 353 01 Mariánské Lázně 1</t>
  </si>
  <si>
    <t>Mateřská škola, Palackého, Zastávka U pošty, Ostrov</t>
  </si>
  <si>
    <t>2.ZŠ Cheb, Městské sady Cheb, autobusová zastávka</t>
  </si>
  <si>
    <t>MŠ Pramínky, Frant. Lázně, Česká 350, MŠ Pramínky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</si>
</sst>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\ &quot;Kč&quot;"/>
    <numFmt numFmtId="165" formatCode="h:mm;@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4" borderId="20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9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3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165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165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165" fontId="9" fillId="7" borderId="9" xfId="0" applyNumberFormat="1" applyFont="1" applyFill="1" applyBorder="1" applyAlignment="1">
      <alignment horizontal="center" vertical="center" wrapText="1"/>
    </xf>
    <xf numFmtId="0" fontId="9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14" fontId="9" fillId="8" borderId="6" xfId="0" applyNumberFormat="1" applyFont="1" applyFill="1" applyBorder="1" applyAlignment="1">
      <alignment horizontal="center" vertical="center" wrapText="1"/>
    </xf>
    <xf numFmtId="165" fontId="9" fillId="8" borderId="3" xfId="0" applyNumberFormat="1" applyFont="1" applyFill="1" applyBorder="1" applyAlignment="1">
      <alignment horizontal="center" vertical="center" wrapText="1"/>
    </xf>
    <xf numFmtId="0" fontId="9" fillId="8" borderId="3" xfId="0" applyNumberFormat="1" applyFont="1" applyFill="1" applyBorder="1" applyAlignment="1">
      <alignment horizontal="center" vertical="center" wrapText="1"/>
    </xf>
    <xf numFmtId="14" fontId="9" fillId="8" borderId="7" xfId="0" applyNumberFormat="1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165" fontId="9" fillId="8" borderId="9" xfId="0" applyNumberFormat="1" applyFont="1" applyFill="1" applyBorder="1" applyAlignment="1">
      <alignment horizontal="center" vertical="center" wrapText="1"/>
    </xf>
    <xf numFmtId="0" fontId="9" fillId="8" borderId="9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4" fontId="9" fillId="9" borderId="6" xfId="0" applyNumberFormat="1" applyFont="1" applyFill="1" applyBorder="1" applyAlignment="1">
      <alignment horizontal="center" vertical="center" wrapText="1"/>
    </xf>
    <xf numFmtId="165" fontId="9" fillId="9" borderId="3" xfId="0" applyNumberFormat="1" applyFont="1" applyFill="1" applyBorder="1" applyAlignment="1">
      <alignment horizontal="center" vertical="center" wrapText="1"/>
    </xf>
    <xf numFmtId="0" fontId="9" fillId="9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14" fontId="9" fillId="9" borderId="7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14" fontId="9" fillId="9" borderId="8" xfId="0" applyNumberFormat="1" applyFont="1" applyFill="1" applyBorder="1" applyAlignment="1">
      <alignment horizontal="center" vertical="center" wrapText="1"/>
    </xf>
    <xf numFmtId="165" fontId="9" fillId="9" borderId="9" xfId="0" applyNumberFormat="1" applyFont="1" applyFill="1" applyBorder="1" applyAlignment="1">
      <alignment horizontal="center" vertical="center" wrapText="1"/>
    </xf>
    <xf numFmtId="0" fontId="9" fillId="9" borderId="9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4" fontId="10" fillId="9" borderId="7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65" fontId="9" fillId="9" borderId="21" xfId="0" applyNumberFormat="1" applyFont="1" applyFill="1" applyBorder="1" applyAlignment="1">
      <alignment horizontal="center" vertical="center" wrapText="1"/>
    </xf>
    <xf numFmtId="0" fontId="9" fillId="9" borderId="21" xfId="0" applyNumberFormat="1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164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23" xfId="0" applyNumberFormat="1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9" fillId="9" borderId="2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16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0" fontId="9" fillId="9" borderId="17" xfId="0" applyFont="1" applyFill="1" applyBorder="1" applyAlignment="1">
      <alignment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10" fillId="6" borderId="8" xfId="0" applyNumberFormat="1" applyFont="1" applyFill="1" applyBorder="1" applyAlignment="1">
      <alignment horizontal="center" vertical="center" wrapText="1"/>
    </xf>
    <xf numFmtId="165" fontId="10" fillId="6" borderId="9" xfId="0" applyNumberFormat="1" applyFont="1" applyFill="1" applyBorder="1" applyAlignment="1">
      <alignment horizontal="center" vertical="center" wrapText="1"/>
    </xf>
    <xf numFmtId="0" fontId="10" fillId="6" borderId="9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164" fontId="2" fillId="2" borderId="25" xfId="0" applyNumberFormat="1" applyFont="1" applyFill="1" applyBorder="1" applyAlignment="1" applyProtection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14" fontId="10" fillId="8" borderId="8" xfId="0" applyNumberFormat="1" applyFont="1" applyFill="1" applyBorder="1" applyAlignment="1">
      <alignment horizontal="center" vertical="center" wrapText="1"/>
    </xf>
    <xf numFmtId="165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4">
    <cellStyle name="Čárka" xfId="3" builtinId="3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20"/>
  <sheetViews>
    <sheetView tabSelected="1"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39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6" x14ac:dyDescent="0.3">
      <c r="B5" s="67">
        <v>45779</v>
      </c>
      <c r="C5" s="68">
        <v>0.35416666666666669</v>
      </c>
      <c r="D5" s="68">
        <v>0.47916666666666669</v>
      </c>
      <c r="E5" s="69">
        <v>45</v>
      </c>
      <c r="F5" s="70" t="s">
        <v>18</v>
      </c>
      <c r="G5" s="71" t="s">
        <v>17</v>
      </c>
      <c r="H5" s="21"/>
      <c r="I5" s="11">
        <f>J5-H5</f>
        <v>0</v>
      </c>
      <c r="J5" s="12">
        <f>H5*1.12</f>
        <v>0</v>
      </c>
    </row>
    <row r="6" spans="2:10" ht="36" x14ac:dyDescent="0.3">
      <c r="B6" s="72">
        <v>45784</v>
      </c>
      <c r="C6" s="64">
        <v>0.33333333333333331</v>
      </c>
      <c r="D6" s="64">
        <v>0.5</v>
      </c>
      <c r="E6" s="65">
        <v>17</v>
      </c>
      <c r="F6" s="66" t="s">
        <v>18</v>
      </c>
      <c r="G6" s="73" t="s">
        <v>43</v>
      </c>
      <c r="H6" s="21"/>
      <c r="I6" s="11">
        <f t="shared" ref="I6:I9" si="0">J6-H6</f>
        <v>0</v>
      </c>
      <c r="J6" s="12">
        <f t="shared" ref="J6:J9" si="1">H6*1.12</f>
        <v>0</v>
      </c>
    </row>
    <row r="7" spans="2:10" ht="54" x14ac:dyDescent="0.3">
      <c r="B7" s="72">
        <v>45790</v>
      </c>
      <c r="C7" s="64">
        <v>0.34375</v>
      </c>
      <c r="D7" s="64">
        <v>0.52083333333333337</v>
      </c>
      <c r="E7" s="65">
        <v>41</v>
      </c>
      <c r="F7" s="66" t="s">
        <v>16</v>
      </c>
      <c r="G7" s="73" t="s">
        <v>45</v>
      </c>
      <c r="H7" s="21"/>
      <c r="I7" s="11">
        <f t="shared" si="0"/>
        <v>0</v>
      </c>
      <c r="J7" s="12">
        <f t="shared" si="1"/>
        <v>0</v>
      </c>
    </row>
    <row r="8" spans="2:10" ht="36" x14ac:dyDescent="0.3">
      <c r="B8" s="72">
        <v>45791</v>
      </c>
      <c r="C8" s="64">
        <v>0.33333333333333331</v>
      </c>
      <c r="D8" s="64">
        <v>0.54166666666666663</v>
      </c>
      <c r="E8" s="65">
        <v>45</v>
      </c>
      <c r="F8" s="66" t="s">
        <v>18</v>
      </c>
      <c r="G8" s="73" t="s">
        <v>47</v>
      </c>
      <c r="H8" s="21"/>
      <c r="I8" s="11">
        <f t="shared" si="0"/>
        <v>0</v>
      </c>
      <c r="J8" s="12">
        <f t="shared" si="1"/>
        <v>0</v>
      </c>
    </row>
    <row r="9" spans="2:10" ht="36" x14ac:dyDescent="0.3">
      <c r="B9" s="72">
        <v>45796</v>
      </c>
      <c r="C9" s="64">
        <v>0.33333333333333331</v>
      </c>
      <c r="D9" s="64">
        <v>0.47916666666666669</v>
      </c>
      <c r="E9" s="65">
        <v>44</v>
      </c>
      <c r="F9" s="66" t="s">
        <v>14</v>
      </c>
      <c r="G9" s="73" t="s">
        <v>19</v>
      </c>
      <c r="H9" s="21"/>
      <c r="I9" s="11">
        <f t="shared" si="0"/>
        <v>0</v>
      </c>
      <c r="J9" s="12">
        <f t="shared" si="1"/>
        <v>0</v>
      </c>
    </row>
    <row r="10" spans="2:10" ht="36" x14ac:dyDescent="0.3">
      <c r="B10" s="72">
        <v>45798</v>
      </c>
      <c r="C10" s="64">
        <v>0.32291666666666669</v>
      </c>
      <c r="D10" s="64">
        <v>0.47916666666666669</v>
      </c>
      <c r="E10" s="65">
        <v>43</v>
      </c>
      <c r="F10" s="66" t="s">
        <v>16</v>
      </c>
      <c r="G10" s="73" t="s">
        <v>52</v>
      </c>
      <c r="H10" s="21"/>
      <c r="I10" s="11">
        <f t="shared" ref="I10:I14" si="2">J10-H10</f>
        <v>0</v>
      </c>
      <c r="J10" s="12">
        <f t="shared" ref="J10:J14" si="3">H10*1.12</f>
        <v>0</v>
      </c>
    </row>
    <row r="11" spans="2:10" ht="36" x14ac:dyDescent="0.3">
      <c r="B11" s="72">
        <v>45800</v>
      </c>
      <c r="C11" s="64">
        <v>0.33333333333333331</v>
      </c>
      <c r="D11" s="64">
        <v>0.5625</v>
      </c>
      <c r="E11" s="65">
        <v>45</v>
      </c>
      <c r="F11" s="66" t="s">
        <v>15</v>
      </c>
      <c r="G11" s="73" t="s">
        <v>55</v>
      </c>
      <c r="H11" s="21"/>
      <c r="I11" s="11">
        <f t="shared" si="2"/>
        <v>0</v>
      </c>
      <c r="J11" s="12">
        <f t="shared" si="3"/>
        <v>0</v>
      </c>
    </row>
    <row r="12" spans="2:10" ht="38.4" customHeight="1" x14ac:dyDescent="0.3">
      <c r="B12" s="72">
        <v>45803</v>
      </c>
      <c r="C12" s="64">
        <v>0.33333333333333331</v>
      </c>
      <c r="D12" s="64">
        <v>0.47916666666666669</v>
      </c>
      <c r="E12" s="65">
        <v>65</v>
      </c>
      <c r="F12" s="66" t="s">
        <v>18</v>
      </c>
      <c r="G12" s="73" t="s">
        <v>58</v>
      </c>
      <c r="H12" s="21"/>
      <c r="I12" s="11">
        <f t="shared" si="2"/>
        <v>0</v>
      </c>
      <c r="J12" s="12">
        <f t="shared" si="3"/>
        <v>0</v>
      </c>
    </row>
    <row r="13" spans="2:10" ht="90" x14ac:dyDescent="0.3">
      <c r="B13" s="72">
        <v>45804</v>
      </c>
      <c r="C13" s="64">
        <v>0.34375</v>
      </c>
      <c r="D13" s="64">
        <v>0.50694444444444442</v>
      </c>
      <c r="E13" s="65">
        <v>11</v>
      </c>
      <c r="F13" s="66" t="s">
        <v>12</v>
      </c>
      <c r="G13" s="73" t="s">
        <v>61</v>
      </c>
      <c r="H13" s="21"/>
      <c r="I13" s="11">
        <f t="shared" si="2"/>
        <v>0</v>
      </c>
      <c r="J13" s="12">
        <f t="shared" si="3"/>
        <v>0</v>
      </c>
    </row>
    <row r="14" spans="2:10" ht="36.6" thickBot="1" x14ac:dyDescent="0.35">
      <c r="B14" s="74">
        <v>45806</v>
      </c>
      <c r="C14" s="75">
        <v>0.34375</v>
      </c>
      <c r="D14" s="75">
        <v>0.48958333333333331</v>
      </c>
      <c r="E14" s="76">
        <v>46</v>
      </c>
      <c r="F14" s="77" t="s">
        <v>23</v>
      </c>
      <c r="G14" s="78" t="s">
        <v>60</v>
      </c>
      <c r="H14" s="21"/>
      <c r="I14" s="11">
        <f t="shared" si="2"/>
        <v>0</v>
      </c>
      <c r="J14" s="12">
        <f t="shared" si="3"/>
        <v>0</v>
      </c>
    </row>
    <row r="15" spans="2:10" ht="45.75" customHeight="1" thickBot="1" x14ac:dyDescent="0.35">
      <c r="B15" s="135" t="s">
        <v>7</v>
      </c>
      <c r="C15" s="136"/>
      <c r="D15" s="136"/>
      <c r="E15" s="136"/>
      <c r="F15" s="136"/>
      <c r="G15" s="136"/>
      <c r="H15" s="10">
        <f>SUM(H5:H14)</f>
        <v>0</v>
      </c>
      <c r="I15" s="10">
        <f>SUM(I5:I14)</f>
        <v>0</v>
      </c>
      <c r="J15" s="10">
        <f>SUM(J5:J14)</f>
        <v>0</v>
      </c>
    </row>
    <row r="20" spans="7:7" x14ac:dyDescent="0.3">
      <c r="G20"/>
    </row>
  </sheetData>
  <sheetProtection algorithmName="SHA-512" hashValue="Gp1IOd+HsGU/B0uWAOGWIUaMytAUOew2p673XNrZlsR8fJFEc7nA2xDdPkbve2iKhEmn/q+0S/A6+crLoFPBvw==" saltValue="+0T+/KHVqDjsPyM+GHopkA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6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98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49">
        <v>45782</v>
      </c>
      <c r="C5" s="50">
        <v>0.3125</v>
      </c>
      <c r="D5" s="50">
        <v>0.5625</v>
      </c>
      <c r="E5" s="51">
        <v>28</v>
      </c>
      <c r="F5" s="58" t="s">
        <v>14</v>
      </c>
      <c r="G5" s="59" t="s">
        <v>103</v>
      </c>
      <c r="H5" s="100"/>
      <c r="I5" s="13">
        <f t="shared" ref="I5:I15" si="0">J5-H5</f>
        <v>0</v>
      </c>
      <c r="J5" s="14">
        <f t="shared" ref="J5:J15" si="1">H5*1.12</f>
        <v>0</v>
      </c>
    </row>
    <row r="6" spans="2:10" ht="60.75" customHeight="1" x14ac:dyDescent="0.3">
      <c r="B6" s="52">
        <v>45783</v>
      </c>
      <c r="C6" s="53">
        <v>0.29166666666666669</v>
      </c>
      <c r="D6" s="53">
        <v>0.5</v>
      </c>
      <c r="E6" s="54">
        <v>44</v>
      </c>
      <c r="F6" s="60" t="s">
        <v>15</v>
      </c>
      <c r="G6" s="61" t="s">
        <v>105</v>
      </c>
      <c r="H6" s="23"/>
      <c r="I6" s="16">
        <f t="shared" si="0"/>
        <v>0</v>
      </c>
      <c r="J6" s="19">
        <f t="shared" si="1"/>
        <v>0</v>
      </c>
    </row>
    <row r="7" spans="2:10" ht="60.75" customHeight="1" x14ac:dyDescent="0.3">
      <c r="B7" s="52">
        <v>45790</v>
      </c>
      <c r="C7" s="53">
        <v>0.33333333333333331</v>
      </c>
      <c r="D7" s="53">
        <v>0.5</v>
      </c>
      <c r="E7" s="54">
        <v>46</v>
      </c>
      <c r="F7" s="60" t="s">
        <v>15</v>
      </c>
      <c r="G7" s="61" t="s">
        <v>104</v>
      </c>
      <c r="H7" s="23"/>
      <c r="I7" s="16">
        <f t="shared" si="0"/>
        <v>0</v>
      </c>
      <c r="J7" s="19">
        <f t="shared" si="1"/>
        <v>0</v>
      </c>
    </row>
    <row r="8" spans="2:10" ht="60.75" customHeight="1" x14ac:dyDescent="0.3">
      <c r="B8" s="52">
        <v>45792</v>
      </c>
      <c r="C8" s="53">
        <v>0.3125</v>
      </c>
      <c r="D8" s="53">
        <v>0.5625</v>
      </c>
      <c r="E8" s="54">
        <v>38</v>
      </c>
      <c r="F8" s="60" t="s">
        <v>16</v>
      </c>
      <c r="G8" s="61" t="s">
        <v>108</v>
      </c>
      <c r="H8" s="23"/>
      <c r="I8" s="16">
        <f t="shared" si="0"/>
        <v>0</v>
      </c>
      <c r="J8" s="19">
        <f t="shared" si="1"/>
        <v>0</v>
      </c>
    </row>
    <row r="9" spans="2:10" ht="60.75" customHeight="1" x14ac:dyDescent="0.3">
      <c r="B9" s="52">
        <v>45796</v>
      </c>
      <c r="C9" s="53">
        <v>0.33333333333333331</v>
      </c>
      <c r="D9" s="53">
        <v>0.54166666666666663</v>
      </c>
      <c r="E9" s="54">
        <v>52</v>
      </c>
      <c r="F9" s="60" t="s">
        <v>11</v>
      </c>
      <c r="G9" s="61" t="s">
        <v>110</v>
      </c>
      <c r="H9" s="23"/>
      <c r="I9" s="16">
        <f t="shared" si="0"/>
        <v>0</v>
      </c>
      <c r="J9" s="19">
        <f t="shared" si="1"/>
        <v>0</v>
      </c>
    </row>
    <row r="10" spans="2:10" ht="60.75" customHeight="1" x14ac:dyDescent="0.3">
      <c r="B10" s="52">
        <v>45798</v>
      </c>
      <c r="C10" s="122">
        <v>0.33333333333333331</v>
      </c>
      <c r="D10" s="122">
        <v>0.54166666666666663</v>
      </c>
      <c r="E10" s="60">
        <v>51</v>
      </c>
      <c r="F10" s="60" t="s">
        <v>11</v>
      </c>
      <c r="G10" s="61" t="s">
        <v>110</v>
      </c>
      <c r="H10" s="23"/>
      <c r="I10" s="16">
        <f t="shared" si="0"/>
        <v>0</v>
      </c>
      <c r="J10" s="19">
        <f t="shared" si="1"/>
        <v>0</v>
      </c>
    </row>
    <row r="11" spans="2:10" ht="60.75" customHeight="1" x14ac:dyDescent="0.3">
      <c r="B11" s="52">
        <v>45799</v>
      </c>
      <c r="C11" s="53">
        <v>0.33333333333333331</v>
      </c>
      <c r="D11" s="53">
        <v>0.54166666666666663</v>
      </c>
      <c r="E11" s="54">
        <v>53</v>
      </c>
      <c r="F11" s="60" t="s">
        <v>11</v>
      </c>
      <c r="G11" s="61" t="s">
        <v>110</v>
      </c>
      <c r="H11" s="23"/>
      <c r="I11" s="16">
        <f t="shared" si="0"/>
        <v>0</v>
      </c>
      <c r="J11" s="19">
        <f t="shared" si="1"/>
        <v>0</v>
      </c>
    </row>
    <row r="12" spans="2:10" ht="60.75" customHeight="1" x14ac:dyDescent="0.3">
      <c r="B12" s="52">
        <v>45800</v>
      </c>
      <c r="C12" s="53">
        <v>0.32291666666666669</v>
      </c>
      <c r="D12" s="53">
        <v>0.52083333333333337</v>
      </c>
      <c r="E12" s="54">
        <v>50</v>
      </c>
      <c r="F12" s="60" t="s">
        <v>16</v>
      </c>
      <c r="G12" s="61" t="s">
        <v>116</v>
      </c>
      <c r="H12" s="23"/>
      <c r="I12" s="16">
        <f t="shared" si="0"/>
        <v>0</v>
      </c>
      <c r="J12" s="19">
        <f t="shared" si="1"/>
        <v>0</v>
      </c>
    </row>
    <row r="13" spans="2:10" ht="60.75" customHeight="1" x14ac:dyDescent="0.3">
      <c r="B13" s="52">
        <v>45805</v>
      </c>
      <c r="C13" s="53">
        <v>0.3125</v>
      </c>
      <c r="D13" s="53">
        <v>0.5625</v>
      </c>
      <c r="E13" s="54">
        <v>51</v>
      </c>
      <c r="F13" s="60" t="s">
        <v>29</v>
      </c>
      <c r="G13" s="61" t="s">
        <v>118</v>
      </c>
      <c r="H13" s="23"/>
      <c r="I13" s="16">
        <f t="shared" si="0"/>
        <v>0</v>
      </c>
      <c r="J13" s="19">
        <f t="shared" si="1"/>
        <v>0</v>
      </c>
    </row>
    <row r="14" spans="2:10" ht="60.75" customHeight="1" x14ac:dyDescent="0.3">
      <c r="B14" s="52">
        <v>45806</v>
      </c>
      <c r="C14" s="53">
        <v>0.33333333333333331</v>
      </c>
      <c r="D14" s="53">
        <v>0.54166666666666663</v>
      </c>
      <c r="E14" s="54">
        <v>28</v>
      </c>
      <c r="F14" s="60" t="s">
        <v>16</v>
      </c>
      <c r="G14" s="61" t="s">
        <v>121</v>
      </c>
      <c r="H14" s="23"/>
      <c r="I14" s="16">
        <f t="shared" si="0"/>
        <v>0</v>
      </c>
      <c r="J14" s="19">
        <f t="shared" si="1"/>
        <v>0</v>
      </c>
    </row>
    <row r="15" spans="2:10" ht="60.75" customHeight="1" thickBot="1" x14ac:dyDescent="0.35">
      <c r="B15" s="123">
        <v>45807</v>
      </c>
      <c r="C15" s="124">
        <v>0.33333333333333331</v>
      </c>
      <c r="D15" s="124">
        <v>0.54166666666666663</v>
      </c>
      <c r="E15" s="125">
        <v>42</v>
      </c>
      <c r="F15" s="126" t="s">
        <v>15</v>
      </c>
      <c r="G15" s="127" t="s">
        <v>106</v>
      </c>
      <c r="H15" s="107"/>
      <c r="I15" s="17">
        <f t="shared" si="0"/>
        <v>0</v>
      </c>
      <c r="J15" s="18">
        <f t="shared" si="1"/>
        <v>0</v>
      </c>
    </row>
    <row r="16" spans="2:10" ht="45.75" customHeight="1" thickBot="1" x14ac:dyDescent="0.35">
      <c r="B16" s="135" t="s">
        <v>7</v>
      </c>
      <c r="C16" s="136"/>
      <c r="D16" s="136"/>
      <c r="E16" s="136"/>
      <c r="F16" s="136"/>
      <c r="G16" s="136"/>
      <c r="H16" s="15">
        <f>SUM(H5:H15)</f>
        <v>0</v>
      </c>
      <c r="I16" s="15">
        <f>SUM(I5:I15)</f>
        <v>0</v>
      </c>
      <c r="J16" s="15">
        <f>SUM(J5:J15)</f>
        <v>0</v>
      </c>
    </row>
  </sheetData>
  <sheetProtection algorithmName="SHA-512" hashValue="MSs5bp4GxJ81YWkRFmvBz/BkVJX9UiYs2HWgfOMnEISjjEY8VMyj605IkX7dmeOl6d4FINR04k2tEitkhS2i3g==" saltValue="uxdDVaMS0FDZ8A7Vv0MY7w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1EB9-F47F-48FB-BD7E-53218C2686B3}">
  <sheetPr>
    <tabColor theme="9" tint="0.59999389629810485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99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49">
        <v>45782</v>
      </c>
      <c r="C5" s="50">
        <v>0.33333333333333331</v>
      </c>
      <c r="D5" s="50">
        <v>0.5</v>
      </c>
      <c r="E5" s="51">
        <v>46</v>
      </c>
      <c r="F5" s="58" t="s">
        <v>15</v>
      </c>
      <c r="G5" s="59" t="s">
        <v>104</v>
      </c>
      <c r="H5" s="100"/>
      <c r="I5" s="13">
        <f t="shared" ref="I5:I14" si="0">J5-H5</f>
        <v>0</v>
      </c>
      <c r="J5" s="14">
        <f t="shared" ref="J5:J14" si="1">H5*1.12</f>
        <v>0</v>
      </c>
    </row>
    <row r="6" spans="2:10" ht="60.75" customHeight="1" x14ac:dyDescent="0.3">
      <c r="B6" s="52">
        <v>45789</v>
      </c>
      <c r="C6" s="53">
        <v>0.33333333333333331</v>
      </c>
      <c r="D6" s="53">
        <v>0.5</v>
      </c>
      <c r="E6" s="54">
        <v>46</v>
      </c>
      <c r="F6" s="60" t="s">
        <v>15</v>
      </c>
      <c r="G6" s="61" t="s">
        <v>104</v>
      </c>
      <c r="H6" s="23"/>
      <c r="I6" s="16">
        <f t="shared" si="0"/>
        <v>0</v>
      </c>
      <c r="J6" s="19">
        <f t="shared" si="1"/>
        <v>0</v>
      </c>
    </row>
    <row r="7" spans="2:10" ht="60.75" customHeight="1" x14ac:dyDescent="0.3">
      <c r="B7" s="52">
        <v>45791</v>
      </c>
      <c r="C7" s="53">
        <v>0.32291666666666669</v>
      </c>
      <c r="D7" s="53">
        <v>0.55208333333333337</v>
      </c>
      <c r="E7" s="54">
        <v>22</v>
      </c>
      <c r="F7" s="60" t="s">
        <v>23</v>
      </c>
      <c r="G7" s="61" t="s">
        <v>106</v>
      </c>
      <c r="H7" s="23"/>
      <c r="I7" s="16">
        <f t="shared" si="0"/>
        <v>0</v>
      </c>
      <c r="J7" s="19">
        <f t="shared" si="1"/>
        <v>0</v>
      </c>
    </row>
    <row r="8" spans="2:10" ht="60.75" customHeight="1" x14ac:dyDescent="0.3">
      <c r="B8" s="52">
        <v>45792</v>
      </c>
      <c r="C8" s="53">
        <v>0.33333333333333331</v>
      </c>
      <c r="D8" s="53">
        <v>0.5</v>
      </c>
      <c r="E8" s="54">
        <v>25</v>
      </c>
      <c r="F8" s="60" t="s">
        <v>18</v>
      </c>
      <c r="G8" s="61" t="s">
        <v>34</v>
      </c>
      <c r="H8" s="23"/>
      <c r="I8" s="16">
        <f t="shared" si="0"/>
        <v>0</v>
      </c>
      <c r="J8" s="19">
        <f t="shared" si="1"/>
        <v>0</v>
      </c>
    </row>
    <row r="9" spans="2:10" ht="72.599999999999994" customHeight="1" x14ac:dyDescent="0.3">
      <c r="B9" s="52">
        <v>45797</v>
      </c>
      <c r="C9" s="53">
        <v>0.33333333333333331</v>
      </c>
      <c r="D9" s="53">
        <v>0.54166666666666663</v>
      </c>
      <c r="E9" s="54">
        <v>39</v>
      </c>
      <c r="F9" s="60" t="s">
        <v>15</v>
      </c>
      <c r="G9" s="61" t="s">
        <v>111</v>
      </c>
      <c r="H9" s="23"/>
      <c r="I9" s="16">
        <f t="shared" si="0"/>
        <v>0</v>
      </c>
      <c r="J9" s="19">
        <f t="shared" si="1"/>
        <v>0</v>
      </c>
    </row>
    <row r="10" spans="2:10" ht="60.75" customHeight="1" x14ac:dyDescent="0.3">
      <c r="B10" s="52">
        <v>45799</v>
      </c>
      <c r="C10" s="53">
        <v>0.33333333333333331</v>
      </c>
      <c r="D10" s="53">
        <v>0.5</v>
      </c>
      <c r="E10" s="54">
        <v>47</v>
      </c>
      <c r="F10" s="60" t="s">
        <v>15</v>
      </c>
      <c r="G10" s="61" t="s">
        <v>112</v>
      </c>
      <c r="H10" s="23"/>
      <c r="I10" s="16">
        <f t="shared" si="0"/>
        <v>0</v>
      </c>
      <c r="J10" s="19">
        <f t="shared" si="1"/>
        <v>0</v>
      </c>
    </row>
    <row r="11" spans="2:10" ht="60.75" customHeight="1" x14ac:dyDescent="0.3">
      <c r="B11" s="52">
        <v>45800</v>
      </c>
      <c r="C11" s="53">
        <v>0.33333333333333331</v>
      </c>
      <c r="D11" s="53">
        <v>0.54166666666666663</v>
      </c>
      <c r="E11" s="54">
        <v>38</v>
      </c>
      <c r="F11" s="60" t="s">
        <v>21</v>
      </c>
      <c r="G11" s="61" t="s">
        <v>114</v>
      </c>
      <c r="H11" s="23"/>
      <c r="I11" s="16">
        <f t="shared" si="0"/>
        <v>0</v>
      </c>
      <c r="J11" s="19">
        <f t="shared" si="1"/>
        <v>0</v>
      </c>
    </row>
    <row r="12" spans="2:10" ht="60.75" customHeight="1" x14ac:dyDescent="0.3">
      <c r="B12" s="52">
        <v>45803</v>
      </c>
      <c r="C12" s="53">
        <v>0.33333333333333331</v>
      </c>
      <c r="D12" s="53">
        <v>0.54166666666666663</v>
      </c>
      <c r="E12" s="54">
        <v>53</v>
      </c>
      <c r="F12" s="60" t="s">
        <v>11</v>
      </c>
      <c r="G12" s="61" t="s">
        <v>110</v>
      </c>
      <c r="H12" s="23"/>
      <c r="I12" s="16">
        <f t="shared" si="0"/>
        <v>0</v>
      </c>
      <c r="J12" s="19">
        <f t="shared" si="1"/>
        <v>0</v>
      </c>
    </row>
    <row r="13" spans="2:10" ht="60.75" customHeight="1" x14ac:dyDescent="0.3">
      <c r="B13" s="52">
        <v>45805</v>
      </c>
      <c r="C13" s="53">
        <v>0.33333333333333331</v>
      </c>
      <c r="D13" s="53">
        <v>0.5</v>
      </c>
      <c r="E13" s="54">
        <v>23</v>
      </c>
      <c r="F13" s="60" t="s">
        <v>18</v>
      </c>
      <c r="G13" s="61" t="s">
        <v>119</v>
      </c>
      <c r="H13" s="23"/>
      <c r="I13" s="16">
        <f t="shared" si="0"/>
        <v>0</v>
      </c>
      <c r="J13" s="19">
        <f t="shared" si="1"/>
        <v>0</v>
      </c>
    </row>
    <row r="14" spans="2:10" ht="60.75" customHeight="1" thickBot="1" x14ac:dyDescent="0.35">
      <c r="B14" s="55">
        <v>45807</v>
      </c>
      <c r="C14" s="56">
        <v>0.31944444444444448</v>
      </c>
      <c r="D14" s="56">
        <v>0.5625</v>
      </c>
      <c r="E14" s="57">
        <v>56</v>
      </c>
      <c r="F14" s="62" t="s">
        <v>16</v>
      </c>
      <c r="G14" s="63" t="s">
        <v>122</v>
      </c>
      <c r="H14" s="24"/>
      <c r="I14" s="17">
        <f t="shared" si="0"/>
        <v>0</v>
      </c>
      <c r="J14" s="18">
        <f t="shared" si="1"/>
        <v>0</v>
      </c>
    </row>
    <row r="15" spans="2:10" ht="45.75" customHeight="1" thickBot="1" x14ac:dyDescent="0.35">
      <c r="B15" s="135" t="s">
        <v>7</v>
      </c>
      <c r="C15" s="136"/>
      <c r="D15" s="136"/>
      <c r="E15" s="136"/>
      <c r="F15" s="136"/>
      <c r="G15" s="136"/>
      <c r="H15" s="15">
        <f>SUM(H5:H14)</f>
        <v>0</v>
      </c>
      <c r="I15" s="15">
        <f>SUM(I5:I14)</f>
        <v>0</v>
      </c>
      <c r="J15" s="15">
        <f>SUM(J5:J14)</f>
        <v>0</v>
      </c>
    </row>
  </sheetData>
  <sheetProtection algorithmName="SHA-512" hashValue="kazWlYP+qSojokEGFDd7uoYs88FJgS5gn6YgD2IMvtDSycQQg7NaCmcI9UQN7usItlDsYKj/CAqfUcd5pGRBdQ==" saltValue="oKiJnV+1CeL+vjYxepd9fw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2B8A-9470-4A5E-BB14-B3CDDA98A636}">
  <sheetPr>
    <tabColor theme="9" tint="0.39997558519241921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100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49">
        <v>45783</v>
      </c>
      <c r="C5" s="50">
        <v>0.32291666666666669</v>
      </c>
      <c r="D5" s="50">
        <v>0.51041666666666663</v>
      </c>
      <c r="E5" s="51">
        <v>56</v>
      </c>
      <c r="F5" s="58" t="s">
        <v>14</v>
      </c>
      <c r="G5" s="59" t="s">
        <v>33</v>
      </c>
      <c r="H5" s="100"/>
      <c r="I5" s="13">
        <f t="shared" ref="I5:I14" si="0">J5-H5</f>
        <v>0</v>
      </c>
      <c r="J5" s="14">
        <f t="shared" ref="J5:J14" si="1">H5*1.12</f>
        <v>0</v>
      </c>
    </row>
    <row r="6" spans="2:10" ht="60.75" customHeight="1" x14ac:dyDescent="0.3">
      <c r="B6" s="52">
        <v>45789</v>
      </c>
      <c r="C6" s="53">
        <v>0.33333333333333331</v>
      </c>
      <c r="D6" s="53">
        <v>0.52083333333333337</v>
      </c>
      <c r="E6" s="54">
        <v>42</v>
      </c>
      <c r="F6" s="60" t="s">
        <v>14</v>
      </c>
      <c r="G6" s="61" t="s">
        <v>106</v>
      </c>
      <c r="H6" s="23"/>
      <c r="I6" s="16">
        <f t="shared" si="0"/>
        <v>0</v>
      </c>
      <c r="J6" s="19">
        <f t="shared" si="1"/>
        <v>0</v>
      </c>
    </row>
    <row r="7" spans="2:10" ht="60.75" customHeight="1" x14ac:dyDescent="0.3">
      <c r="B7" s="52">
        <v>45791</v>
      </c>
      <c r="C7" s="53">
        <v>0.33333333333333331</v>
      </c>
      <c r="D7" s="53">
        <v>0.5625</v>
      </c>
      <c r="E7" s="54">
        <v>58</v>
      </c>
      <c r="F7" s="60" t="s">
        <v>20</v>
      </c>
      <c r="G7" s="61" t="s">
        <v>107</v>
      </c>
      <c r="H7" s="23"/>
      <c r="I7" s="16">
        <f t="shared" si="0"/>
        <v>0</v>
      </c>
      <c r="J7" s="19">
        <f t="shared" si="1"/>
        <v>0</v>
      </c>
    </row>
    <row r="8" spans="2:10" ht="60.75" customHeight="1" x14ac:dyDescent="0.3">
      <c r="B8" s="52">
        <v>45796</v>
      </c>
      <c r="C8" s="53">
        <v>0.3125</v>
      </c>
      <c r="D8" s="53">
        <v>0.5625</v>
      </c>
      <c r="E8" s="54">
        <v>50</v>
      </c>
      <c r="F8" s="60" t="s">
        <v>29</v>
      </c>
      <c r="G8" s="61" t="s">
        <v>109</v>
      </c>
      <c r="H8" s="23"/>
      <c r="I8" s="16">
        <f t="shared" si="0"/>
        <v>0</v>
      </c>
      <c r="J8" s="19">
        <f t="shared" si="1"/>
        <v>0</v>
      </c>
    </row>
    <row r="9" spans="2:10" ht="60.75" customHeight="1" x14ac:dyDescent="0.3">
      <c r="B9" s="52">
        <v>45797</v>
      </c>
      <c r="C9" s="53">
        <v>0.33333333333333331</v>
      </c>
      <c r="D9" s="53">
        <v>0.54166666666666663</v>
      </c>
      <c r="E9" s="54">
        <v>52</v>
      </c>
      <c r="F9" s="60" t="s">
        <v>11</v>
      </c>
      <c r="G9" s="61" t="s">
        <v>110</v>
      </c>
      <c r="H9" s="23"/>
      <c r="I9" s="16">
        <f t="shared" si="0"/>
        <v>0</v>
      </c>
      <c r="J9" s="19">
        <f t="shared" si="1"/>
        <v>0</v>
      </c>
    </row>
    <row r="10" spans="2:10" ht="60.75" customHeight="1" x14ac:dyDescent="0.3">
      <c r="B10" s="52">
        <v>45799</v>
      </c>
      <c r="C10" s="53">
        <v>0.33333333333333331</v>
      </c>
      <c r="D10" s="53">
        <v>0.54166666666666663</v>
      </c>
      <c r="E10" s="54">
        <v>38</v>
      </c>
      <c r="F10" s="60" t="s">
        <v>21</v>
      </c>
      <c r="G10" s="61" t="s">
        <v>113</v>
      </c>
      <c r="H10" s="23"/>
      <c r="I10" s="16">
        <f t="shared" si="0"/>
        <v>0</v>
      </c>
      <c r="J10" s="19">
        <f t="shared" si="1"/>
        <v>0</v>
      </c>
    </row>
    <row r="11" spans="2:10" ht="60.75" customHeight="1" x14ac:dyDescent="0.3">
      <c r="B11" s="52">
        <v>45800</v>
      </c>
      <c r="C11" s="53">
        <v>0.3125</v>
      </c>
      <c r="D11" s="53">
        <v>0.5625</v>
      </c>
      <c r="E11" s="54">
        <v>50</v>
      </c>
      <c r="F11" s="60" t="s">
        <v>15</v>
      </c>
      <c r="G11" s="61" t="s">
        <v>115</v>
      </c>
      <c r="H11" s="23"/>
      <c r="I11" s="16">
        <f t="shared" si="0"/>
        <v>0</v>
      </c>
      <c r="J11" s="19">
        <f t="shared" si="1"/>
        <v>0</v>
      </c>
    </row>
    <row r="12" spans="2:10" ht="60.75" customHeight="1" x14ac:dyDescent="0.3">
      <c r="B12" s="52">
        <v>45804</v>
      </c>
      <c r="C12" s="53">
        <v>0.35416666666666669</v>
      </c>
      <c r="D12" s="53">
        <v>0.45833333333333331</v>
      </c>
      <c r="E12" s="54">
        <v>44</v>
      </c>
      <c r="F12" s="60" t="s">
        <v>11</v>
      </c>
      <c r="G12" s="61" t="s">
        <v>117</v>
      </c>
      <c r="H12" s="23"/>
      <c r="I12" s="16">
        <f t="shared" si="0"/>
        <v>0</v>
      </c>
      <c r="J12" s="19">
        <f t="shared" si="1"/>
        <v>0</v>
      </c>
    </row>
    <row r="13" spans="2:10" ht="60.75" customHeight="1" x14ac:dyDescent="0.3">
      <c r="B13" s="52">
        <v>45805</v>
      </c>
      <c r="C13" s="53">
        <v>0.33333333333333331</v>
      </c>
      <c r="D13" s="53">
        <v>0.54166666666666663</v>
      </c>
      <c r="E13" s="54">
        <v>23</v>
      </c>
      <c r="F13" s="60" t="s">
        <v>20</v>
      </c>
      <c r="G13" s="61" t="s">
        <v>120</v>
      </c>
      <c r="H13" s="22"/>
      <c r="I13" s="16">
        <f t="shared" si="0"/>
        <v>0</v>
      </c>
      <c r="J13" s="19">
        <f t="shared" si="1"/>
        <v>0</v>
      </c>
    </row>
    <row r="14" spans="2:10" ht="60.75" customHeight="1" thickBot="1" x14ac:dyDescent="0.35">
      <c r="B14" s="55">
        <v>45807</v>
      </c>
      <c r="C14" s="56">
        <v>0.33333333333333331</v>
      </c>
      <c r="D14" s="56">
        <v>0.5</v>
      </c>
      <c r="E14" s="57">
        <v>49</v>
      </c>
      <c r="F14" s="62" t="s">
        <v>18</v>
      </c>
      <c r="G14" s="63" t="s">
        <v>33</v>
      </c>
      <c r="H14" s="24"/>
      <c r="I14" s="17">
        <f t="shared" si="0"/>
        <v>0</v>
      </c>
      <c r="J14" s="18">
        <f t="shared" si="1"/>
        <v>0</v>
      </c>
    </row>
    <row r="15" spans="2:10" ht="45.75" customHeight="1" thickBot="1" x14ac:dyDescent="0.35">
      <c r="B15" s="135" t="s">
        <v>7</v>
      </c>
      <c r="C15" s="136"/>
      <c r="D15" s="136"/>
      <c r="E15" s="136"/>
      <c r="F15" s="136"/>
      <c r="G15" s="136"/>
      <c r="H15" s="15">
        <f>SUM(H5:H14)</f>
        <v>0</v>
      </c>
      <c r="I15" s="15">
        <f>SUM(I5:I14)</f>
        <v>0</v>
      </c>
      <c r="J15" s="15">
        <f>SUM(J5:J14)</f>
        <v>0</v>
      </c>
    </row>
  </sheetData>
  <sheetProtection algorithmName="SHA-512" hashValue="KI+FkXWHkkIr30If5dSIxQfs9nbMdwduue1WFAv0C/wTM/NbeOL6rd74HVwG/9d1416TrqQaAi8RUMLL2A+ozQ==" saltValue="m8rgODMjwri1D9rTrqowF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D631-8C5A-4838-B06D-231E051C219C}">
  <sheetPr>
    <tabColor theme="9"/>
  </sheetPr>
  <dimension ref="B1:J10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101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49">
        <v>45783</v>
      </c>
      <c r="C5" s="50">
        <v>0.33333333333333331</v>
      </c>
      <c r="D5" s="50">
        <v>0.46875</v>
      </c>
      <c r="E5" s="51">
        <v>44</v>
      </c>
      <c r="F5" s="117" t="s">
        <v>13</v>
      </c>
      <c r="G5" s="118" t="s">
        <v>123</v>
      </c>
      <c r="H5" s="100"/>
      <c r="I5" s="13">
        <f t="shared" ref="I5:I9" si="0">J5-H5</f>
        <v>0</v>
      </c>
      <c r="J5" s="14">
        <f t="shared" ref="J5:J9" si="1">H5*1.12</f>
        <v>0</v>
      </c>
    </row>
    <row r="6" spans="2:10" ht="60.75" customHeight="1" x14ac:dyDescent="0.3">
      <c r="B6" s="52">
        <v>45791</v>
      </c>
      <c r="C6" s="53">
        <v>0.33333333333333331</v>
      </c>
      <c r="D6" s="53">
        <v>0.5</v>
      </c>
      <c r="E6" s="54">
        <v>52</v>
      </c>
      <c r="F6" s="116" t="s">
        <v>13</v>
      </c>
      <c r="G6" s="119" t="s">
        <v>104</v>
      </c>
      <c r="H6" s="23"/>
      <c r="I6" s="16">
        <f t="shared" si="0"/>
        <v>0</v>
      </c>
      <c r="J6" s="19">
        <f t="shared" si="1"/>
        <v>0</v>
      </c>
    </row>
    <row r="7" spans="2:10" ht="60.75" customHeight="1" x14ac:dyDescent="0.3">
      <c r="B7" s="52">
        <v>45792</v>
      </c>
      <c r="C7" s="53">
        <v>0.33333333333333331</v>
      </c>
      <c r="D7" s="53">
        <v>0.5</v>
      </c>
      <c r="E7" s="54">
        <v>52</v>
      </c>
      <c r="F7" s="116" t="s">
        <v>13</v>
      </c>
      <c r="G7" s="119" t="s">
        <v>104</v>
      </c>
      <c r="H7" s="23"/>
      <c r="I7" s="16">
        <f t="shared" si="0"/>
        <v>0</v>
      </c>
      <c r="J7" s="19">
        <f t="shared" si="1"/>
        <v>0</v>
      </c>
    </row>
    <row r="8" spans="2:10" ht="60.75" customHeight="1" x14ac:dyDescent="0.3">
      <c r="B8" s="52">
        <v>45793</v>
      </c>
      <c r="C8" s="53">
        <v>0.33333333333333331</v>
      </c>
      <c r="D8" s="53">
        <v>0.5</v>
      </c>
      <c r="E8" s="54">
        <v>52</v>
      </c>
      <c r="F8" s="116" t="s">
        <v>13</v>
      </c>
      <c r="G8" s="119" t="s">
        <v>104</v>
      </c>
      <c r="H8" s="23"/>
      <c r="I8" s="16">
        <f t="shared" si="0"/>
        <v>0</v>
      </c>
      <c r="J8" s="19">
        <f t="shared" si="1"/>
        <v>0</v>
      </c>
    </row>
    <row r="9" spans="2:10" ht="60.75" customHeight="1" thickBot="1" x14ac:dyDescent="0.35">
      <c r="B9" s="55">
        <v>45807</v>
      </c>
      <c r="C9" s="56">
        <v>0.33333333333333331</v>
      </c>
      <c r="D9" s="56">
        <v>0.5</v>
      </c>
      <c r="E9" s="57">
        <v>26</v>
      </c>
      <c r="F9" s="120" t="s">
        <v>13</v>
      </c>
      <c r="G9" s="121" t="s">
        <v>124</v>
      </c>
      <c r="H9" s="24"/>
      <c r="I9" s="17">
        <f t="shared" si="0"/>
        <v>0</v>
      </c>
      <c r="J9" s="18">
        <f t="shared" si="1"/>
        <v>0</v>
      </c>
    </row>
    <row r="10" spans="2:10" ht="45.75" customHeight="1" thickBot="1" x14ac:dyDescent="0.35">
      <c r="B10" s="135" t="s">
        <v>7</v>
      </c>
      <c r="C10" s="136"/>
      <c r="D10" s="136"/>
      <c r="E10" s="136"/>
      <c r="F10" s="136"/>
      <c r="G10" s="136"/>
      <c r="H10" s="15">
        <f>SUM(H5:H9)</f>
        <v>0</v>
      </c>
      <c r="I10" s="15">
        <f>SUM(I5:I9)</f>
        <v>0</v>
      </c>
      <c r="J10" s="15">
        <f>SUM(J5:J9)</f>
        <v>0</v>
      </c>
    </row>
  </sheetData>
  <sheetProtection algorithmName="SHA-512" hashValue="uOV7KigAnVzdC/V3VMXh6XN0S4v3i1/cHHF1KYaBgqpraZQHh6NLS0r8EOVeJicBseAzrfofqsb9umWYxP08hQ==" saltValue="L2YwAOYLccMHbpjthfwZ3Q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DA1B-81D0-4884-B3E9-BA28C3A32CBE}">
  <sheetPr>
    <tabColor theme="5" tint="0.59999389629810485"/>
  </sheetPr>
  <dimension ref="B1:J8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102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41">
        <v>45798</v>
      </c>
      <c r="C5" s="42">
        <v>0.33333333333333331</v>
      </c>
      <c r="D5" s="42">
        <v>0.53125</v>
      </c>
      <c r="E5" s="43">
        <v>93</v>
      </c>
      <c r="F5" s="44" t="s">
        <v>18</v>
      </c>
      <c r="G5" s="128" t="s">
        <v>125</v>
      </c>
      <c r="H5" s="100"/>
      <c r="I5" s="114">
        <f>J5-H5</f>
        <v>0</v>
      </c>
      <c r="J5" s="115">
        <f>H5*1.12</f>
        <v>0</v>
      </c>
    </row>
    <row r="6" spans="2:10" ht="60.75" customHeight="1" x14ac:dyDescent="0.3">
      <c r="B6" s="129">
        <v>45805</v>
      </c>
      <c r="C6" s="130">
        <v>0.33333333333333331</v>
      </c>
      <c r="D6" s="130">
        <v>0.53125</v>
      </c>
      <c r="E6" s="131">
        <v>92</v>
      </c>
      <c r="F6" s="132" t="s">
        <v>16</v>
      </c>
      <c r="G6" s="133" t="s">
        <v>126</v>
      </c>
      <c r="H6" s="23"/>
      <c r="I6" s="16">
        <f>J6-H6</f>
        <v>0</v>
      </c>
      <c r="J6" s="19">
        <f>H6*1.12</f>
        <v>0</v>
      </c>
    </row>
    <row r="7" spans="2:10" ht="60.75" customHeight="1" thickBot="1" x14ac:dyDescent="0.35">
      <c r="B7" s="45">
        <v>45806</v>
      </c>
      <c r="C7" s="46">
        <v>0.33333333333333331</v>
      </c>
      <c r="D7" s="46">
        <v>0.5</v>
      </c>
      <c r="E7" s="47">
        <v>95</v>
      </c>
      <c r="F7" s="48" t="s">
        <v>18</v>
      </c>
      <c r="G7" s="134" t="s">
        <v>127</v>
      </c>
      <c r="H7" s="24"/>
      <c r="I7" s="17">
        <f>J7-H7</f>
        <v>0</v>
      </c>
      <c r="J7" s="18">
        <f>H7*1.12</f>
        <v>0</v>
      </c>
    </row>
    <row r="8" spans="2:10" ht="45.75" customHeight="1" thickBot="1" x14ac:dyDescent="0.35">
      <c r="B8" s="135" t="s">
        <v>7</v>
      </c>
      <c r="C8" s="136"/>
      <c r="D8" s="136"/>
      <c r="E8" s="136"/>
      <c r="F8" s="136"/>
      <c r="G8" s="136"/>
      <c r="H8" s="15">
        <f>SUM(H5:H7)</f>
        <v>0</v>
      </c>
      <c r="I8" s="15">
        <f>SUM(I5:I7)</f>
        <v>0</v>
      </c>
      <c r="J8" s="15">
        <f>SUM(J5:J7)</f>
        <v>0</v>
      </c>
    </row>
  </sheetData>
  <sheetProtection algorithmName="SHA-512" hashValue="fqlgSvTCHg7nSYN6VptdeTS6eW2ZVZmXlAowxk7MKprjLp1bZN1fq8zrKJbxZy0Li+LPeyfXhxJLthTqFnyzTA==" saltValue="NfZTb2+vsguGmyFZQk10Ow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38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67">
        <v>45782</v>
      </c>
      <c r="C5" s="68">
        <v>0.33333333333333331</v>
      </c>
      <c r="D5" s="68">
        <v>0.52083333333333337</v>
      </c>
      <c r="E5" s="69">
        <v>49</v>
      </c>
      <c r="F5" s="70" t="s">
        <v>15</v>
      </c>
      <c r="G5" s="71" t="s">
        <v>40</v>
      </c>
      <c r="H5" s="100"/>
      <c r="I5" s="13">
        <f t="shared" ref="I5:I14" si="0">J5-H5</f>
        <v>0</v>
      </c>
      <c r="J5" s="14">
        <f t="shared" ref="J5:J14" si="1">H5*1.12</f>
        <v>0</v>
      </c>
    </row>
    <row r="6" spans="2:10" ht="36" x14ac:dyDescent="0.3">
      <c r="B6" s="72">
        <v>45789</v>
      </c>
      <c r="C6" s="64">
        <v>0.33333333333333331</v>
      </c>
      <c r="D6" s="64">
        <v>0.52083333333333337</v>
      </c>
      <c r="E6" s="65">
        <v>47</v>
      </c>
      <c r="F6" s="66" t="s">
        <v>15</v>
      </c>
      <c r="G6" s="73" t="s">
        <v>40</v>
      </c>
      <c r="H6" s="23"/>
      <c r="I6" s="11">
        <f t="shared" si="0"/>
        <v>0</v>
      </c>
      <c r="J6" s="12">
        <f t="shared" si="1"/>
        <v>0</v>
      </c>
    </row>
    <row r="7" spans="2:10" ht="36" x14ac:dyDescent="0.3">
      <c r="B7" s="72">
        <v>45791</v>
      </c>
      <c r="C7" s="64">
        <v>0.33333333333333331</v>
      </c>
      <c r="D7" s="64">
        <v>0.4861111111111111</v>
      </c>
      <c r="E7" s="65">
        <v>42</v>
      </c>
      <c r="F7" s="66" t="s">
        <v>15</v>
      </c>
      <c r="G7" s="73" t="s">
        <v>40</v>
      </c>
      <c r="H7" s="23"/>
      <c r="I7" s="11">
        <f t="shared" si="0"/>
        <v>0</v>
      </c>
      <c r="J7" s="12">
        <f t="shared" si="1"/>
        <v>0</v>
      </c>
    </row>
    <row r="8" spans="2:10" ht="54" x14ac:dyDescent="0.3">
      <c r="B8" s="72">
        <v>45792</v>
      </c>
      <c r="C8" s="64">
        <v>0.35416666666666669</v>
      </c>
      <c r="D8" s="64">
        <v>0.5</v>
      </c>
      <c r="E8" s="65">
        <v>18</v>
      </c>
      <c r="F8" s="66" t="s">
        <v>16</v>
      </c>
      <c r="G8" s="73" t="s">
        <v>66</v>
      </c>
      <c r="H8" s="23"/>
      <c r="I8" s="11">
        <f t="shared" si="0"/>
        <v>0</v>
      </c>
      <c r="J8" s="12">
        <f t="shared" si="1"/>
        <v>0</v>
      </c>
    </row>
    <row r="9" spans="2:10" ht="36" x14ac:dyDescent="0.3">
      <c r="B9" s="72">
        <v>45796</v>
      </c>
      <c r="C9" s="64">
        <v>0.34375</v>
      </c>
      <c r="D9" s="64">
        <v>0.47916666666666669</v>
      </c>
      <c r="E9" s="65">
        <v>45</v>
      </c>
      <c r="F9" s="66" t="s">
        <v>16</v>
      </c>
      <c r="G9" s="73" t="s">
        <v>50</v>
      </c>
      <c r="H9" s="23"/>
      <c r="I9" s="11">
        <f t="shared" si="0"/>
        <v>0</v>
      </c>
      <c r="J9" s="12">
        <f t="shared" si="1"/>
        <v>0</v>
      </c>
    </row>
    <row r="10" spans="2:10" ht="21" x14ac:dyDescent="0.3">
      <c r="B10" s="72">
        <v>45798</v>
      </c>
      <c r="C10" s="64">
        <v>0.33333333333333331</v>
      </c>
      <c r="D10" s="64">
        <v>0.5</v>
      </c>
      <c r="E10" s="65">
        <v>44</v>
      </c>
      <c r="F10" s="66" t="s">
        <v>12</v>
      </c>
      <c r="G10" s="73" t="s">
        <v>53</v>
      </c>
      <c r="H10" s="23"/>
      <c r="I10" s="11">
        <f t="shared" si="0"/>
        <v>0</v>
      </c>
      <c r="J10" s="12">
        <f t="shared" si="1"/>
        <v>0</v>
      </c>
    </row>
    <row r="11" spans="2:10" ht="36" x14ac:dyDescent="0.3">
      <c r="B11" s="72">
        <v>45800</v>
      </c>
      <c r="C11" s="64">
        <v>0.33333333333333331</v>
      </c>
      <c r="D11" s="64">
        <v>0.54166666666666663</v>
      </c>
      <c r="E11" s="65">
        <v>53</v>
      </c>
      <c r="F11" s="66" t="s">
        <v>14</v>
      </c>
      <c r="G11" s="73" t="s">
        <v>56</v>
      </c>
      <c r="H11" s="23"/>
      <c r="I11" s="11">
        <f t="shared" si="0"/>
        <v>0</v>
      </c>
      <c r="J11" s="12">
        <f t="shared" si="1"/>
        <v>0</v>
      </c>
    </row>
    <row r="12" spans="2:10" ht="54" x14ac:dyDescent="0.3">
      <c r="B12" s="82">
        <v>45804</v>
      </c>
      <c r="C12" s="79">
        <v>0.34375</v>
      </c>
      <c r="D12" s="79">
        <v>0.5</v>
      </c>
      <c r="E12" s="80">
        <v>50</v>
      </c>
      <c r="F12" s="81" t="s">
        <v>15</v>
      </c>
      <c r="G12" s="83" t="s">
        <v>59</v>
      </c>
      <c r="H12" s="101"/>
      <c r="I12" s="11">
        <f t="shared" si="0"/>
        <v>0</v>
      </c>
      <c r="J12" s="12">
        <f t="shared" si="1"/>
        <v>0</v>
      </c>
    </row>
    <row r="13" spans="2:10" ht="36" x14ac:dyDescent="0.3">
      <c r="B13" s="72">
        <v>45805</v>
      </c>
      <c r="C13" s="64">
        <v>0.33333333333333331</v>
      </c>
      <c r="D13" s="64">
        <v>0.58333333333333337</v>
      </c>
      <c r="E13" s="65">
        <v>40</v>
      </c>
      <c r="F13" s="66" t="s">
        <v>14</v>
      </c>
      <c r="G13" s="73" t="s">
        <v>51</v>
      </c>
      <c r="H13" s="23"/>
      <c r="I13" s="11">
        <f t="shared" si="0"/>
        <v>0</v>
      </c>
      <c r="J13" s="12">
        <f t="shared" si="1"/>
        <v>0</v>
      </c>
    </row>
    <row r="14" spans="2:10" ht="36.6" thickBot="1" x14ac:dyDescent="0.35">
      <c r="B14" s="74">
        <v>45807</v>
      </c>
      <c r="C14" s="75">
        <v>0.34722222222222227</v>
      </c>
      <c r="D14" s="75">
        <v>0.5</v>
      </c>
      <c r="E14" s="76">
        <v>32</v>
      </c>
      <c r="F14" s="77" t="s">
        <v>16</v>
      </c>
      <c r="G14" s="78" t="s">
        <v>63</v>
      </c>
      <c r="H14" s="24"/>
      <c r="I14" s="25">
        <f t="shared" si="0"/>
        <v>0</v>
      </c>
      <c r="J14" s="20">
        <f t="shared" si="1"/>
        <v>0</v>
      </c>
    </row>
    <row r="15" spans="2:10" ht="45.75" customHeight="1" thickBot="1" x14ac:dyDescent="0.35">
      <c r="B15" s="135" t="s">
        <v>7</v>
      </c>
      <c r="C15" s="136"/>
      <c r="D15" s="136"/>
      <c r="E15" s="136"/>
      <c r="F15" s="136"/>
      <c r="G15" s="136"/>
      <c r="H15" s="15">
        <f>SUM(H5:H14)</f>
        <v>0</v>
      </c>
      <c r="I15" s="15">
        <f>SUM(I5:I14)</f>
        <v>0</v>
      </c>
      <c r="J15" s="15">
        <f>SUM(J5:J14)</f>
        <v>0</v>
      </c>
    </row>
  </sheetData>
  <sheetProtection algorithmName="SHA-512" hashValue="Aj1AinhCSHsPNbZqDv7unLVgTdOwg1LrwXC98BfXKN4k9mf6p/OcD3nXbfleFnG/e6Dz/JUi3cBxZiRShVMGXw==" saltValue="d1LJVbZ/NYmAWTbrm2inY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441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37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6" x14ac:dyDescent="0.3">
      <c r="B5" s="67">
        <v>45784</v>
      </c>
      <c r="C5" s="68">
        <v>0.33333333333333331</v>
      </c>
      <c r="D5" s="68">
        <v>0.52083333333333337</v>
      </c>
      <c r="E5" s="69">
        <v>51</v>
      </c>
      <c r="F5" s="70" t="s">
        <v>15</v>
      </c>
      <c r="G5" s="71" t="s">
        <v>40</v>
      </c>
      <c r="H5" s="21"/>
      <c r="I5" s="13">
        <f>J5-H5</f>
        <v>0</v>
      </c>
      <c r="J5" s="14">
        <f>H5*1.12</f>
        <v>0</v>
      </c>
    </row>
    <row r="6" spans="2:10" ht="54" x14ac:dyDescent="0.3">
      <c r="B6" s="72">
        <v>45789</v>
      </c>
      <c r="C6" s="64">
        <v>0.58333333333333337</v>
      </c>
      <c r="D6" s="64">
        <v>0.69791666666666663</v>
      </c>
      <c r="E6" s="65">
        <v>40</v>
      </c>
      <c r="F6" s="66" t="s">
        <v>18</v>
      </c>
      <c r="G6" s="73" t="s">
        <v>44</v>
      </c>
      <c r="H6" s="21"/>
      <c r="I6" s="11">
        <f t="shared" ref="I6:I14" si="0">J6-H6</f>
        <v>0</v>
      </c>
      <c r="J6" s="12">
        <f t="shared" ref="J6:J14" si="1">H6*1.12</f>
        <v>0</v>
      </c>
    </row>
    <row r="7" spans="2:10" ht="54" x14ac:dyDescent="0.3">
      <c r="B7" s="72">
        <v>45791</v>
      </c>
      <c r="C7" s="64">
        <v>0.34375</v>
      </c>
      <c r="D7" s="64">
        <v>0.45833333333333331</v>
      </c>
      <c r="E7" s="65">
        <v>45</v>
      </c>
      <c r="F7" s="66" t="s">
        <v>18</v>
      </c>
      <c r="G7" s="73" t="s">
        <v>46</v>
      </c>
      <c r="H7" s="21"/>
      <c r="I7" s="11">
        <f t="shared" si="0"/>
        <v>0</v>
      </c>
      <c r="J7" s="12">
        <f t="shared" si="1"/>
        <v>0</v>
      </c>
    </row>
    <row r="8" spans="2:10" ht="36" x14ac:dyDescent="0.3">
      <c r="B8" s="72">
        <v>45793</v>
      </c>
      <c r="C8" s="64">
        <v>0.3611111111111111</v>
      </c>
      <c r="D8" s="64">
        <v>0.4861111111111111</v>
      </c>
      <c r="E8" s="65">
        <v>24</v>
      </c>
      <c r="F8" s="66" t="s">
        <v>16</v>
      </c>
      <c r="G8" s="73" t="s">
        <v>48</v>
      </c>
      <c r="H8" s="21"/>
      <c r="I8" s="11">
        <f t="shared" si="0"/>
        <v>0</v>
      </c>
      <c r="J8" s="12">
        <f t="shared" si="1"/>
        <v>0</v>
      </c>
    </row>
    <row r="9" spans="2:10" ht="36" x14ac:dyDescent="0.3">
      <c r="B9" s="88">
        <v>45798</v>
      </c>
      <c r="C9" s="84">
        <v>0.34375</v>
      </c>
      <c r="D9" s="84">
        <v>0.5</v>
      </c>
      <c r="E9" s="85">
        <v>45</v>
      </c>
      <c r="F9" s="86" t="s">
        <v>14</v>
      </c>
      <c r="G9" s="89" t="s">
        <v>17</v>
      </c>
      <c r="H9" s="87"/>
      <c r="I9" s="11">
        <f t="shared" si="0"/>
        <v>0</v>
      </c>
      <c r="J9" s="12">
        <f t="shared" si="1"/>
        <v>0</v>
      </c>
    </row>
    <row r="10" spans="2:10" ht="36" x14ac:dyDescent="0.3">
      <c r="B10" s="72">
        <v>45799</v>
      </c>
      <c r="C10" s="64">
        <v>0.3263888888888889</v>
      </c>
      <c r="D10" s="64">
        <v>0.52083333333333337</v>
      </c>
      <c r="E10" s="65">
        <v>49</v>
      </c>
      <c r="F10" s="66" t="s">
        <v>16</v>
      </c>
      <c r="G10" s="73" t="s">
        <v>54</v>
      </c>
      <c r="H10" s="21"/>
      <c r="I10" s="11">
        <f t="shared" si="0"/>
        <v>0</v>
      </c>
      <c r="J10" s="12">
        <f t="shared" si="1"/>
        <v>0</v>
      </c>
    </row>
    <row r="11" spans="2:10" ht="36" x14ac:dyDescent="0.3">
      <c r="B11" s="72">
        <v>45800</v>
      </c>
      <c r="C11" s="64">
        <v>0.33333333333333331</v>
      </c>
      <c r="D11" s="64">
        <v>0.5</v>
      </c>
      <c r="E11" s="65">
        <v>24</v>
      </c>
      <c r="F11" s="65" t="s">
        <v>18</v>
      </c>
      <c r="G11" s="90" t="s">
        <v>57</v>
      </c>
      <c r="H11" s="21"/>
      <c r="I11" s="11">
        <f t="shared" si="0"/>
        <v>0</v>
      </c>
      <c r="J11" s="12">
        <f t="shared" si="1"/>
        <v>0</v>
      </c>
    </row>
    <row r="12" spans="2:10" ht="36" x14ac:dyDescent="0.3">
      <c r="B12" s="72">
        <v>45804</v>
      </c>
      <c r="C12" s="64">
        <v>0.34375</v>
      </c>
      <c r="D12" s="64">
        <v>0.48958333333333331</v>
      </c>
      <c r="E12" s="65">
        <v>46</v>
      </c>
      <c r="F12" s="66" t="s">
        <v>18</v>
      </c>
      <c r="G12" s="73" t="s">
        <v>60</v>
      </c>
      <c r="H12" s="21"/>
      <c r="I12" s="11">
        <f t="shared" si="0"/>
        <v>0</v>
      </c>
      <c r="J12" s="12">
        <f t="shared" si="1"/>
        <v>0</v>
      </c>
    </row>
    <row r="13" spans="2:10" ht="67.8" customHeight="1" x14ac:dyDescent="0.3">
      <c r="B13" s="72">
        <v>45806</v>
      </c>
      <c r="C13" s="64">
        <v>0.55208333333333337</v>
      </c>
      <c r="D13" s="64">
        <v>0.69791666666666663</v>
      </c>
      <c r="E13" s="65">
        <v>38</v>
      </c>
      <c r="F13" s="66" t="s">
        <v>15</v>
      </c>
      <c r="G13" s="73" t="s">
        <v>62</v>
      </c>
      <c r="H13" s="21"/>
      <c r="I13" s="11">
        <f t="shared" si="0"/>
        <v>0</v>
      </c>
      <c r="J13" s="12">
        <f t="shared" si="1"/>
        <v>0</v>
      </c>
    </row>
    <row r="14" spans="2:10" ht="36.6" thickBot="1" x14ac:dyDescent="0.35">
      <c r="B14" s="74">
        <v>45807</v>
      </c>
      <c r="C14" s="75">
        <v>0.33333333333333331</v>
      </c>
      <c r="D14" s="75">
        <v>0.57291666666666663</v>
      </c>
      <c r="E14" s="76">
        <v>18</v>
      </c>
      <c r="F14" s="77" t="s">
        <v>21</v>
      </c>
      <c r="G14" s="78" t="s">
        <v>64</v>
      </c>
      <c r="H14" s="21"/>
      <c r="I14" s="11">
        <f t="shared" si="0"/>
        <v>0</v>
      </c>
      <c r="J14" s="12">
        <f t="shared" si="1"/>
        <v>0</v>
      </c>
    </row>
    <row r="15" spans="2:10" ht="45.75" customHeight="1" thickBot="1" x14ac:dyDescent="0.35">
      <c r="B15" s="135" t="s">
        <v>7</v>
      </c>
      <c r="C15" s="136"/>
      <c r="D15" s="136"/>
      <c r="E15" s="136"/>
      <c r="F15" s="136"/>
      <c r="G15" s="136"/>
      <c r="H15" s="10">
        <f>SUM(H5:H14)</f>
        <v>0</v>
      </c>
      <c r="I15" s="10">
        <f>SUM(I5:I14)</f>
        <v>0</v>
      </c>
      <c r="J15" s="10">
        <f>SUM(J5:J14)</f>
        <v>0</v>
      </c>
    </row>
  </sheetData>
  <sheetProtection algorithmName="SHA-512" hashValue="u9q2OKZsCYQ/fpIKg1zws5lsIQRA/+ak3YudRtYbAxt9jjqKPTTjfNWPaK4H2biohYCXSETEOSGiOBQGg0x4pw==" saltValue="S6eHHLCpK8qZlZMaEKbra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805-5334-4716-AF72-1320E0BB5E1D}">
  <sheetPr>
    <tabColor theme="4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6.554687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36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6" x14ac:dyDescent="0.3">
      <c r="B5" s="67">
        <v>45784</v>
      </c>
      <c r="C5" s="68">
        <v>0.3125</v>
      </c>
      <c r="D5" s="68">
        <v>0.58333333333333337</v>
      </c>
      <c r="E5" s="69">
        <v>24</v>
      </c>
      <c r="F5" s="70" t="s">
        <v>41</v>
      </c>
      <c r="G5" s="71" t="s">
        <v>42</v>
      </c>
      <c r="H5" s="21"/>
      <c r="I5" s="13">
        <f>J5-H5</f>
        <v>0</v>
      </c>
      <c r="J5" s="14">
        <f>H5*1.12</f>
        <v>0</v>
      </c>
    </row>
    <row r="6" spans="2:10" ht="36" x14ac:dyDescent="0.3">
      <c r="B6" s="72">
        <v>45790</v>
      </c>
      <c r="C6" s="64">
        <v>0.33333333333333331</v>
      </c>
      <c r="D6" s="64">
        <v>0.52083333333333337</v>
      </c>
      <c r="E6" s="65">
        <v>51</v>
      </c>
      <c r="F6" s="66" t="s">
        <v>15</v>
      </c>
      <c r="G6" s="73" t="s">
        <v>40</v>
      </c>
      <c r="H6" s="21"/>
      <c r="I6" s="11">
        <f t="shared" ref="I6:I14" si="0">J6-H6</f>
        <v>0</v>
      </c>
      <c r="J6" s="12">
        <f t="shared" ref="J6:J14" si="1">H6*1.12</f>
        <v>0</v>
      </c>
    </row>
    <row r="7" spans="2:10" ht="54" x14ac:dyDescent="0.3">
      <c r="B7" s="72">
        <v>45791</v>
      </c>
      <c r="C7" s="64">
        <v>0.34375</v>
      </c>
      <c r="D7" s="64">
        <v>0.45833333333333331</v>
      </c>
      <c r="E7" s="65">
        <v>45</v>
      </c>
      <c r="F7" s="66" t="s">
        <v>18</v>
      </c>
      <c r="G7" s="73" t="s">
        <v>46</v>
      </c>
      <c r="H7" s="21"/>
      <c r="I7" s="11">
        <f t="shared" si="0"/>
        <v>0</v>
      </c>
      <c r="J7" s="12">
        <f t="shared" si="1"/>
        <v>0</v>
      </c>
    </row>
    <row r="8" spans="2:10" ht="54" x14ac:dyDescent="0.3">
      <c r="B8" s="72">
        <v>45796</v>
      </c>
      <c r="C8" s="64">
        <v>0.35416666666666669</v>
      </c>
      <c r="D8" s="64">
        <v>0.5</v>
      </c>
      <c r="E8" s="65">
        <v>38</v>
      </c>
      <c r="F8" s="66" t="s">
        <v>18</v>
      </c>
      <c r="G8" s="73" t="s">
        <v>49</v>
      </c>
      <c r="H8" s="21"/>
      <c r="I8" s="11">
        <f t="shared" si="0"/>
        <v>0</v>
      </c>
      <c r="J8" s="12">
        <f t="shared" si="1"/>
        <v>0</v>
      </c>
    </row>
    <row r="9" spans="2:10" ht="36" x14ac:dyDescent="0.3">
      <c r="B9" s="72">
        <v>45798</v>
      </c>
      <c r="C9" s="64">
        <v>0.33333333333333331</v>
      </c>
      <c r="D9" s="64">
        <v>0.58333333333333337</v>
      </c>
      <c r="E9" s="65">
        <v>40</v>
      </c>
      <c r="F9" s="66" t="s">
        <v>20</v>
      </c>
      <c r="G9" s="73" t="s">
        <v>51</v>
      </c>
      <c r="H9" s="21"/>
      <c r="I9" s="11">
        <f t="shared" si="0"/>
        <v>0</v>
      </c>
      <c r="J9" s="12">
        <f t="shared" si="1"/>
        <v>0</v>
      </c>
    </row>
    <row r="10" spans="2:10" ht="36" x14ac:dyDescent="0.3">
      <c r="B10" s="72">
        <v>45799</v>
      </c>
      <c r="C10" s="64">
        <v>0.34375</v>
      </c>
      <c r="D10" s="64">
        <v>0.5</v>
      </c>
      <c r="E10" s="65">
        <v>45</v>
      </c>
      <c r="F10" s="66" t="s">
        <v>14</v>
      </c>
      <c r="G10" s="73" t="s">
        <v>17</v>
      </c>
      <c r="H10" s="21"/>
      <c r="I10" s="11">
        <f t="shared" si="0"/>
        <v>0</v>
      </c>
      <c r="J10" s="12">
        <f t="shared" si="1"/>
        <v>0</v>
      </c>
    </row>
    <row r="11" spans="2:10" ht="54" x14ac:dyDescent="0.3">
      <c r="B11" s="72">
        <v>45800</v>
      </c>
      <c r="C11" s="64">
        <v>0.33333333333333331</v>
      </c>
      <c r="D11" s="64">
        <v>0.54166666666666663</v>
      </c>
      <c r="E11" s="65">
        <v>51</v>
      </c>
      <c r="F11" s="66" t="s">
        <v>15</v>
      </c>
      <c r="G11" s="73" t="s">
        <v>22</v>
      </c>
      <c r="H11" s="21"/>
      <c r="I11" s="11">
        <f t="shared" si="0"/>
        <v>0</v>
      </c>
      <c r="J11" s="12">
        <f t="shared" si="1"/>
        <v>0</v>
      </c>
    </row>
    <row r="12" spans="2:10" ht="36" x14ac:dyDescent="0.3">
      <c r="B12" s="72">
        <v>45804</v>
      </c>
      <c r="C12" s="64">
        <v>0.35416666666666669</v>
      </c>
      <c r="D12" s="64">
        <v>0.48958333333333331</v>
      </c>
      <c r="E12" s="65">
        <v>46</v>
      </c>
      <c r="F12" s="66" t="s">
        <v>14</v>
      </c>
      <c r="G12" s="73" t="s">
        <v>60</v>
      </c>
      <c r="H12" s="21"/>
      <c r="I12" s="11">
        <f t="shared" si="0"/>
        <v>0</v>
      </c>
      <c r="J12" s="12">
        <f t="shared" si="1"/>
        <v>0</v>
      </c>
    </row>
    <row r="13" spans="2:10" ht="36" x14ac:dyDescent="0.3">
      <c r="B13" s="72">
        <v>45806</v>
      </c>
      <c r="C13" s="64">
        <v>0.35416666666666669</v>
      </c>
      <c r="D13" s="64">
        <v>0.48958333333333331</v>
      </c>
      <c r="E13" s="65">
        <v>46</v>
      </c>
      <c r="F13" s="66" t="s">
        <v>14</v>
      </c>
      <c r="G13" s="73" t="s">
        <v>60</v>
      </c>
      <c r="H13" s="21"/>
      <c r="I13" s="11">
        <f t="shared" si="0"/>
        <v>0</v>
      </c>
      <c r="J13" s="12">
        <f t="shared" si="1"/>
        <v>0</v>
      </c>
    </row>
    <row r="14" spans="2:10" ht="36.6" thickBot="1" x14ac:dyDescent="0.35">
      <c r="B14" s="74">
        <v>45807</v>
      </c>
      <c r="C14" s="75">
        <v>0.375</v>
      </c>
      <c r="D14" s="75">
        <v>0.5</v>
      </c>
      <c r="E14" s="76">
        <v>18</v>
      </c>
      <c r="F14" s="77" t="s">
        <v>15</v>
      </c>
      <c r="G14" s="78" t="s">
        <v>65</v>
      </c>
      <c r="H14" s="21"/>
      <c r="I14" s="11">
        <f t="shared" si="0"/>
        <v>0</v>
      </c>
      <c r="J14" s="12">
        <f t="shared" si="1"/>
        <v>0</v>
      </c>
    </row>
    <row r="15" spans="2:10" ht="45.75" customHeight="1" thickBot="1" x14ac:dyDescent="0.35">
      <c r="B15" s="135" t="s">
        <v>7</v>
      </c>
      <c r="C15" s="136"/>
      <c r="D15" s="136"/>
      <c r="E15" s="136"/>
      <c r="F15" s="136"/>
      <c r="G15" s="136"/>
      <c r="H15" s="10">
        <f>SUM(H5:H14)</f>
        <v>0</v>
      </c>
      <c r="I15" s="10">
        <f>SUM(I5:I14)</f>
        <v>0</v>
      </c>
      <c r="J15" s="10">
        <f>SUM(J5:J14)</f>
        <v>0</v>
      </c>
    </row>
  </sheetData>
  <sheetProtection algorithmName="SHA-512" hashValue="xH/ULCz420C89WWP1ORw927DMyWM5j8EPdKdpbdCJFHdYNPuJXc4OIM7SI/0x1Z0m8EdwvQMzjycyyIaBW6Ybw==" saltValue="JCV8AN+ZIx51VZehBC0Q3g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F66E-9D59-43CC-B131-2581CE5DB846}">
  <sheetPr>
    <tabColor theme="4" tint="-0.249977111117893"/>
  </sheetPr>
  <dimension ref="B1:J7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5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35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6" x14ac:dyDescent="0.3">
      <c r="B5" s="67">
        <v>45784</v>
      </c>
      <c r="C5" s="68">
        <v>0.3125</v>
      </c>
      <c r="D5" s="68">
        <v>0.52083333333333337</v>
      </c>
      <c r="E5" s="69">
        <v>47</v>
      </c>
      <c r="F5" s="91" t="s">
        <v>13</v>
      </c>
      <c r="G5" s="92" t="s">
        <v>67</v>
      </c>
      <c r="H5" s="21"/>
      <c r="I5" s="11">
        <f>J5-H5</f>
        <v>0</v>
      </c>
      <c r="J5" s="12">
        <f>H5*1.12</f>
        <v>0</v>
      </c>
    </row>
    <row r="6" spans="2:10" ht="21.6" thickBot="1" x14ac:dyDescent="0.35">
      <c r="B6" s="74">
        <v>45796</v>
      </c>
      <c r="C6" s="75">
        <v>0.33333333333333331</v>
      </c>
      <c r="D6" s="75">
        <v>0.54166666666666663</v>
      </c>
      <c r="E6" s="76">
        <v>56</v>
      </c>
      <c r="F6" s="93" t="s">
        <v>13</v>
      </c>
      <c r="G6" s="94" t="s">
        <v>68</v>
      </c>
      <c r="H6" s="21"/>
      <c r="I6" s="11">
        <f t="shared" ref="I6" si="0">J6-H6</f>
        <v>0</v>
      </c>
      <c r="J6" s="12">
        <f t="shared" ref="J6" si="1">H6*1.12</f>
        <v>0</v>
      </c>
    </row>
    <row r="7" spans="2:10" ht="45.75" customHeight="1" thickBot="1" x14ac:dyDescent="0.35">
      <c r="B7" s="135" t="s">
        <v>7</v>
      </c>
      <c r="C7" s="136"/>
      <c r="D7" s="136"/>
      <c r="E7" s="136"/>
      <c r="F7" s="136"/>
      <c r="G7" s="136"/>
      <c r="H7" s="10">
        <f>SUM(H5:H6)</f>
        <v>0</v>
      </c>
      <c r="I7" s="10">
        <f>SUM(I5:I6)</f>
        <v>0</v>
      </c>
      <c r="J7" s="10">
        <f>SUM(J5:J6)</f>
        <v>0</v>
      </c>
    </row>
  </sheetData>
  <sheetProtection algorithmName="SHA-512" hashValue="cnnMXmfie74hLyUMsYA2GheUA+zpMbq1aHj8mcJGfDH5nQBFisRq+fDcx8D8uLvhy2EyK/xfWNAin7tCgWujEQ==" saltValue="xfjuVosUpii52O2mIoL9aA==" spinCount="100000" sheet="1" objects="1" scenarios="1"/>
  <mergeCells count="1">
    <mergeCell ref="B7:G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9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69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28">
        <v>45782</v>
      </c>
      <c r="C5" s="29">
        <v>0.34375</v>
      </c>
      <c r="D5" s="29">
        <v>0.45833333333333331</v>
      </c>
      <c r="E5" s="30">
        <v>48</v>
      </c>
      <c r="F5" s="35" t="s">
        <v>16</v>
      </c>
      <c r="G5" s="36" t="s">
        <v>31</v>
      </c>
      <c r="H5" s="100"/>
      <c r="I5" s="13">
        <f>J5-H5</f>
        <v>0</v>
      </c>
      <c r="J5" s="14">
        <f>H5*1.12</f>
        <v>0</v>
      </c>
    </row>
    <row r="6" spans="2:10" ht="60.75" customHeight="1" x14ac:dyDescent="0.3">
      <c r="B6" s="31">
        <v>45784</v>
      </c>
      <c r="C6" s="26">
        <v>0.32291666666666669</v>
      </c>
      <c r="D6" s="26">
        <v>0.5</v>
      </c>
      <c r="E6" s="27">
        <v>53</v>
      </c>
      <c r="F6" s="37" t="s">
        <v>15</v>
      </c>
      <c r="G6" s="38" t="s">
        <v>24</v>
      </c>
      <c r="H6" s="23"/>
      <c r="I6" s="16">
        <f t="shared" ref="I6:I11" si="0">J6-H6</f>
        <v>0</v>
      </c>
      <c r="J6" s="19">
        <f t="shared" ref="J6:J11" si="1">H6*1.12</f>
        <v>0</v>
      </c>
    </row>
    <row r="7" spans="2:10" ht="75" customHeight="1" x14ac:dyDescent="0.3">
      <c r="B7" s="31">
        <v>45789</v>
      </c>
      <c r="C7" s="26">
        <v>0.34722222222222227</v>
      </c>
      <c r="D7" s="26">
        <v>0.52083333333333337</v>
      </c>
      <c r="E7" s="27">
        <v>45</v>
      </c>
      <c r="F7" s="37" t="s">
        <v>11</v>
      </c>
      <c r="G7" s="38" t="s">
        <v>26</v>
      </c>
      <c r="H7" s="23"/>
      <c r="I7" s="16">
        <f t="shared" si="0"/>
        <v>0</v>
      </c>
      <c r="J7" s="19">
        <f t="shared" si="1"/>
        <v>0</v>
      </c>
    </row>
    <row r="8" spans="2:10" ht="75.599999999999994" customHeight="1" x14ac:dyDescent="0.3">
      <c r="B8" s="31">
        <v>45790</v>
      </c>
      <c r="C8" s="26">
        <v>0.34722222222222227</v>
      </c>
      <c r="D8" s="26">
        <v>0.52083333333333337</v>
      </c>
      <c r="E8" s="27">
        <v>45</v>
      </c>
      <c r="F8" s="37" t="s">
        <v>11</v>
      </c>
      <c r="G8" s="38" t="s">
        <v>27</v>
      </c>
      <c r="H8" s="23"/>
      <c r="I8" s="16">
        <f t="shared" si="0"/>
        <v>0</v>
      </c>
      <c r="J8" s="19">
        <f t="shared" si="1"/>
        <v>0</v>
      </c>
    </row>
    <row r="9" spans="2:10" ht="60.75" customHeight="1" x14ac:dyDescent="0.3">
      <c r="B9" s="31">
        <v>45791</v>
      </c>
      <c r="C9" s="26">
        <v>0.3125</v>
      </c>
      <c r="D9" s="26">
        <v>0.5</v>
      </c>
      <c r="E9" s="27">
        <v>45</v>
      </c>
      <c r="F9" s="37" t="s">
        <v>16</v>
      </c>
      <c r="G9" s="38" t="s">
        <v>24</v>
      </c>
      <c r="H9" s="23"/>
      <c r="I9" s="16">
        <f t="shared" si="0"/>
        <v>0</v>
      </c>
      <c r="J9" s="19">
        <f t="shared" si="1"/>
        <v>0</v>
      </c>
    </row>
    <row r="10" spans="2:10" ht="60.75" customHeight="1" x14ac:dyDescent="0.3">
      <c r="B10" s="31">
        <v>45792</v>
      </c>
      <c r="C10" s="26">
        <v>0.33333333333333331</v>
      </c>
      <c r="D10" s="26">
        <v>0.5</v>
      </c>
      <c r="E10" s="27">
        <v>54</v>
      </c>
      <c r="F10" s="37" t="s">
        <v>11</v>
      </c>
      <c r="G10" s="38" t="s">
        <v>28</v>
      </c>
      <c r="H10" s="23"/>
      <c r="I10" s="16">
        <f t="shared" si="0"/>
        <v>0</v>
      </c>
      <c r="J10" s="19">
        <f t="shared" si="1"/>
        <v>0</v>
      </c>
    </row>
    <row r="11" spans="2:10" ht="79.5" customHeight="1" x14ac:dyDescent="0.3">
      <c r="B11" s="31">
        <v>45793</v>
      </c>
      <c r="C11" s="26">
        <v>0.34375</v>
      </c>
      <c r="D11" s="26">
        <v>0.47916666666666669</v>
      </c>
      <c r="E11" s="27">
        <v>46</v>
      </c>
      <c r="F11" s="37" t="s">
        <v>15</v>
      </c>
      <c r="G11" s="38" t="s">
        <v>84</v>
      </c>
      <c r="H11" s="23"/>
      <c r="I11" s="16">
        <f t="shared" si="0"/>
        <v>0</v>
      </c>
      <c r="J11" s="19">
        <f t="shared" si="1"/>
        <v>0</v>
      </c>
    </row>
    <row r="12" spans="2:10" ht="60.75" customHeight="1" x14ac:dyDescent="0.3">
      <c r="B12" s="31">
        <v>45797</v>
      </c>
      <c r="C12" s="26">
        <v>0.33333333333333331</v>
      </c>
      <c r="D12" s="26">
        <v>0.48958333333333331</v>
      </c>
      <c r="E12" s="27">
        <v>50</v>
      </c>
      <c r="F12" s="37" t="s">
        <v>15</v>
      </c>
      <c r="G12" s="38" t="s">
        <v>79</v>
      </c>
      <c r="H12" s="23"/>
      <c r="I12" s="16">
        <f t="shared" ref="I12:I16" si="2">J12-H12</f>
        <v>0</v>
      </c>
      <c r="J12" s="19">
        <f>H12*1.12</f>
        <v>0</v>
      </c>
    </row>
    <row r="13" spans="2:10" ht="60.75" customHeight="1" x14ac:dyDescent="0.3">
      <c r="B13" s="31">
        <v>45799</v>
      </c>
      <c r="C13" s="26">
        <v>0.35416666666666669</v>
      </c>
      <c r="D13" s="26">
        <v>0.46875</v>
      </c>
      <c r="E13" s="27">
        <v>35</v>
      </c>
      <c r="F13" s="37" t="s">
        <v>18</v>
      </c>
      <c r="G13" s="38" t="s">
        <v>88</v>
      </c>
      <c r="H13" s="23"/>
      <c r="I13" s="16">
        <f t="shared" si="2"/>
        <v>0</v>
      </c>
      <c r="J13" s="19">
        <f>H13*1.12</f>
        <v>0</v>
      </c>
    </row>
    <row r="14" spans="2:10" ht="60.75" customHeight="1" x14ac:dyDescent="0.3">
      <c r="B14" s="31">
        <v>45800</v>
      </c>
      <c r="C14" s="26">
        <v>0.33333333333333331</v>
      </c>
      <c r="D14" s="26">
        <v>0.52083333333333337</v>
      </c>
      <c r="E14" s="27">
        <v>51</v>
      </c>
      <c r="F14" s="37" t="s">
        <v>29</v>
      </c>
      <c r="G14" s="38" t="s">
        <v>89</v>
      </c>
      <c r="H14" s="23"/>
      <c r="I14" s="16">
        <f t="shared" si="2"/>
        <v>0</v>
      </c>
      <c r="J14" s="19">
        <f t="shared" ref="J14:J15" si="3">H14*1.12</f>
        <v>0</v>
      </c>
    </row>
    <row r="15" spans="2:10" ht="60.75" customHeight="1" x14ac:dyDescent="0.3">
      <c r="B15" s="31">
        <v>45803</v>
      </c>
      <c r="C15" s="26">
        <v>0.33333333333333331</v>
      </c>
      <c r="D15" s="26">
        <v>0.47916666666666669</v>
      </c>
      <c r="E15" s="27">
        <v>52</v>
      </c>
      <c r="F15" s="37" t="s">
        <v>16</v>
      </c>
      <c r="G15" s="38" t="s">
        <v>32</v>
      </c>
      <c r="H15" s="23"/>
      <c r="I15" s="16">
        <f t="shared" si="2"/>
        <v>0</v>
      </c>
      <c r="J15" s="19">
        <f t="shared" si="3"/>
        <v>0</v>
      </c>
    </row>
    <row r="16" spans="2:10" ht="60.75" customHeight="1" x14ac:dyDescent="0.3">
      <c r="B16" s="98">
        <v>45804</v>
      </c>
      <c r="C16" s="95">
        <v>0.34375</v>
      </c>
      <c r="D16" s="95">
        <v>0.54166666666666663</v>
      </c>
      <c r="E16" s="96">
        <v>46</v>
      </c>
      <c r="F16" s="97" t="s">
        <v>16</v>
      </c>
      <c r="G16" s="99" t="s">
        <v>86</v>
      </c>
      <c r="H16" s="101"/>
      <c r="I16" s="16">
        <f t="shared" si="2"/>
        <v>0</v>
      </c>
      <c r="J16" s="19">
        <f>H16*1.12</f>
        <v>0</v>
      </c>
    </row>
    <row r="17" spans="2:10" ht="60.75" customHeight="1" x14ac:dyDescent="0.3">
      <c r="B17" s="31">
        <v>45805</v>
      </c>
      <c r="C17" s="26">
        <v>0.33333333333333331</v>
      </c>
      <c r="D17" s="26">
        <v>0.5625</v>
      </c>
      <c r="E17" s="27">
        <v>32</v>
      </c>
      <c r="F17" s="37" t="s">
        <v>41</v>
      </c>
      <c r="G17" s="38" t="s">
        <v>90</v>
      </c>
      <c r="H17" s="23"/>
      <c r="I17" s="16">
        <f>J17-H17</f>
        <v>0</v>
      </c>
      <c r="J17" s="19">
        <f>H17*1.12</f>
        <v>0</v>
      </c>
    </row>
    <row r="18" spans="2:10" ht="60.75" customHeight="1" thickBot="1" x14ac:dyDescent="0.35">
      <c r="B18" s="32">
        <v>45806</v>
      </c>
      <c r="C18" s="33">
        <v>0.33333333333333331</v>
      </c>
      <c r="D18" s="33">
        <v>0.48958333333333331</v>
      </c>
      <c r="E18" s="34">
        <v>50</v>
      </c>
      <c r="F18" s="39" t="s">
        <v>15</v>
      </c>
      <c r="G18" s="40" t="s">
        <v>95</v>
      </c>
      <c r="H18" s="24"/>
      <c r="I18" s="17">
        <f t="shared" ref="I18" si="4">J18-H18</f>
        <v>0</v>
      </c>
      <c r="J18" s="18">
        <f t="shared" ref="J18" si="5">H18*1.12</f>
        <v>0</v>
      </c>
    </row>
    <row r="19" spans="2:10" ht="45.75" customHeight="1" thickBot="1" x14ac:dyDescent="0.35">
      <c r="B19" s="135" t="s">
        <v>7</v>
      </c>
      <c r="C19" s="136"/>
      <c r="D19" s="136"/>
      <c r="E19" s="136"/>
      <c r="F19" s="136"/>
      <c r="G19" s="136"/>
      <c r="H19" s="15">
        <f>SUM(H5:H18)</f>
        <v>0</v>
      </c>
      <c r="I19" s="15">
        <f>SUM(I5:I18)</f>
        <v>0</v>
      </c>
      <c r="J19" s="15">
        <f>SUM(J5:J18)</f>
        <v>0</v>
      </c>
    </row>
  </sheetData>
  <sheetProtection algorithmName="SHA-512" hashValue="C8SFPFOJ8NYeHM/VKqr8CmHrwB/ZoYbj4TEBXqBzeFpF5FgOX8BwsleMRAWwp2LqyVcKwnvMW3VG2Ayjm2NLbg==" saltValue="UkGpPlPhzeLIDMNmpr42Tw==" spinCount="100000" sheet="1" objects="1" scenarios="1"/>
  <mergeCells count="1">
    <mergeCell ref="B19:G1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AF77-554F-40AD-845D-43031B4FFC6F}">
  <sheetPr>
    <tabColor theme="7" tint="0.59999389629810485"/>
  </sheetPr>
  <dimension ref="B1:J17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70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2.75" customHeight="1" x14ac:dyDescent="0.3">
      <c r="B5" s="28">
        <v>45784</v>
      </c>
      <c r="C5" s="29">
        <v>0.33333333333333331</v>
      </c>
      <c r="D5" s="29">
        <v>0.54166666666666663</v>
      </c>
      <c r="E5" s="30">
        <v>35</v>
      </c>
      <c r="F5" s="35" t="s">
        <v>16</v>
      </c>
      <c r="G5" s="36" t="s">
        <v>73</v>
      </c>
      <c r="H5" s="100"/>
      <c r="I5" s="13">
        <f>J5-H5</f>
        <v>0</v>
      </c>
      <c r="J5" s="14">
        <f>H5*1.12</f>
        <v>0</v>
      </c>
    </row>
    <row r="6" spans="2:10" ht="72.75" customHeight="1" x14ac:dyDescent="0.3">
      <c r="B6" s="31">
        <v>45784</v>
      </c>
      <c r="C6" s="26">
        <v>0.34375</v>
      </c>
      <c r="D6" s="26">
        <v>0.5</v>
      </c>
      <c r="E6" s="27">
        <v>45</v>
      </c>
      <c r="F6" s="37" t="s">
        <v>16</v>
      </c>
      <c r="G6" s="38" t="s">
        <v>75</v>
      </c>
      <c r="H6" s="23"/>
      <c r="I6" s="16">
        <f t="shared" ref="I6:I8" si="0">J6-H6</f>
        <v>0</v>
      </c>
      <c r="J6" s="19">
        <f t="shared" ref="J6:J8" si="1">H6*1.12</f>
        <v>0</v>
      </c>
    </row>
    <row r="7" spans="2:10" ht="72.75" customHeight="1" x14ac:dyDescent="0.3">
      <c r="B7" s="98">
        <v>45789</v>
      </c>
      <c r="C7" s="95">
        <v>0.33333333333333331</v>
      </c>
      <c r="D7" s="95">
        <v>0.51041666666666663</v>
      </c>
      <c r="E7" s="96">
        <v>42</v>
      </c>
      <c r="F7" s="97" t="s">
        <v>16</v>
      </c>
      <c r="G7" s="99" t="s">
        <v>77</v>
      </c>
      <c r="H7" s="101"/>
      <c r="I7" s="16">
        <f t="shared" si="0"/>
        <v>0</v>
      </c>
      <c r="J7" s="19">
        <f t="shared" si="1"/>
        <v>0</v>
      </c>
    </row>
    <row r="8" spans="2:10" ht="72.75" customHeight="1" x14ac:dyDescent="0.3">
      <c r="B8" s="31">
        <v>45791</v>
      </c>
      <c r="C8" s="26">
        <v>0.33333333333333331</v>
      </c>
      <c r="D8" s="26">
        <v>0.48958333333333331</v>
      </c>
      <c r="E8" s="27">
        <v>46</v>
      </c>
      <c r="F8" s="37" t="s">
        <v>14</v>
      </c>
      <c r="G8" s="38" t="s">
        <v>79</v>
      </c>
      <c r="H8" s="23"/>
      <c r="I8" s="16">
        <f t="shared" si="0"/>
        <v>0</v>
      </c>
      <c r="J8" s="19">
        <f t="shared" si="1"/>
        <v>0</v>
      </c>
    </row>
    <row r="9" spans="2:10" ht="73.2" customHeight="1" x14ac:dyDescent="0.3">
      <c r="B9" s="31">
        <v>45791</v>
      </c>
      <c r="C9" s="26">
        <v>0.34722222222222227</v>
      </c>
      <c r="D9" s="26">
        <v>0.52083333333333337</v>
      </c>
      <c r="E9" s="27">
        <v>42</v>
      </c>
      <c r="F9" s="37" t="s">
        <v>11</v>
      </c>
      <c r="G9" s="38" t="s">
        <v>27</v>
      </c>
      <c r="H9" s="23"/>
      <c r="I9" s="16">
        <f t="shared" ref="I9:I15" si="2">J9-H9</f>
        <v>0</v>
      </c>
      <c r="J9" s="19">
        <f t="shared" ref="J9:J11" si="3">H9*1.12</f>
        <v>0</v>
      </c>
    </row>
    <row r="10" spans="2:10" ht="60.75" customHeight="1" x14ac:dyDescent="0.3">
      <c r="B10" s="31">
        <v>45792</v>
      </c>
      <c r="C10" s="26">
        <v>0.375</v>
      </c>
      <c r="D10" s="26">
        <v>0.47916666666666669</v>
      </c>
      <c r="E10" s="27">
        <v>43</v>
      </c>
      <c r="F10" s="37" t="s">
        <v>15</v>
      </c>
      <c r="G10" s="38" t="s">
        <v>82</v>
      </c>
      <c r="H10" s="23"/>
      <c r="I10" s="16">
        <f t="shared" si="2"/>
        <v>0</v>
      </c>
      <c r="J10" s="19">
        <f t="shared" si="3"/>
        <v>0</v>
      </c>
    </row>
    <row r="11" spans="2:10" ht="60.75" customHeight="1" x14ac:dyDescent="0.3">
      <c r="B11" s="31">
        <v>45793</v>
      </c>
      <c r="C11" s="26">
        <v>0.33333333333333331</v>
      </c>
      <c r="D11" s="26">
        <v>0.5</v>
      </c>
      <c r="E11" s="27">
        <v>34</v>
      </c>
      <c r="F11" s="37" t="s">
        <v>18</v>
      </c>
      <c r="G11" s="38" t="s">
        <v>85</v>
      </c>
      <c r="H11" s="23"/>
      <c r="I11" s="16">
        <f t="shared" si="2"/>
        <v>0</v>
      </c>
      <c r="J11" s="19">
        <f t="shared" si="3"/>
        <v>0</v>
      </c>
    </row>
    <row r="12" spans="2:10" ht="60.75" customHeight="1" x14ac:dyDescent="0.3">
      <c r="B12" s="31">
        <v>45797</v>
      </c>
      <c r="C12" s="26">
        <v>0.35416666666666669</v>
      </c>
      <c r="D12" s="26">
        <v>0.4826388888888889</v>
      </c>
      <c r="E12" s="27">
        <v>56</v>
      </c>
      <c r="F12" s="37" t="s">
        <v>14</v>
      </c>
      <c r="G12" s="38" t="s">
        <v>87</v>
      </c>
      <c r="H12" s="23"/>
      <c r="I12" s="16">
        <f t="shared" si="2"/>
        <v>0</v>
      </c>
      <c r="J12" s="19">
        <f>H12*1.12</f>
        <v>0</v>
      </c>
    </row>
    <row r="13" spans="2:10" ht="60.75" customHeight="1" x14ac:dyDescent="0.3">
      <c r="B13" s="31">
        <v>45803</v>
      </c>
      <c r="C13" s="26">
        <v>0.33333333333333331</v>
      </c>
      <c r="D13" s="26">
        <v>0.5625</v>
      </c>
      <c r="E13" s="27">
        <v>37</v>
      </c>
      <c r="F13" s="37" t="s">
        <v>41</v>
      </c>
      <c r="G13" s="38" t="s">
        <v>90</v>
      </c>
      <c r="H13" s="23"/>
      <c r="I13" s="16">
        <f t="shared" si="2"/>
        <v>0</v>
      </c>
      <c r="J13" s="19">
        <f t="shared" ref="J13:J14" si="4">H13*1.12</f>
        <v>0</v>
      </c>
    </row>
    <row r="14" spans="2:10" ht="60.75" customHeight="1" x14ac:dyDescent="0.3">
      <c r="B14" s="31">
        <v>45803</v>
      </c>
      <c r="C14" s="26">
        <v>0.35416666666666669</v>
      </c>
      <c r="D14" s="26">
        <v>0.47916666666666669</v>
      </c>
      <c r="E14" s="96">
        <v>43</v>
      </c>
      <c r="F14" s="37" t="s">
        <v>14</v>
      </c>
      <c r="G14" s="38" t="s">
        <v>80</v>
      </c>
      <c r="H14" s="23"/>
      <c r="I14" s="16">
        <f t="shared" si="2"/>
        <v>0</v>
      </c>
      <c r="J14" s="19">
        <f t="shared" si="4"/>
        <v>0</v>
      </c>
    </row>
    <row r="15" spans="2:10" ht="60.75" customHeight="1" x14ac:dyDescent="0.3">
      <c r="B15" s="31">
        <v>45804</v>
      </c>
      <c r="C15" s="26">
        <v>0.34027777777777773</v>
      </c>
      <c r="D15" s="26">
        <v>0.52083333333333337</v>
      </c>
      <c r="E15" s="27">
        <v>26</v>
      </c>
      <c r="F15" s="37" t="s">
        <v>12</v>
      </c>
      <c r="G15" s="38" t="s">
        <v>93</v>
      </c>
      <c r="H15" s="23"/>
      <c r="I15" s="16">
        <f t="shared" si="2"/>
        <v>0</v>
      </c>
      <c r="J15" s="19">
        <f>H15*1.12</f>
        <v>0</v>
      </c>
    </row>
    <row r="16" spans="2:10" ht="60.75" customHeight="1" thickBot="1" x14ac:dyDescent="0.35">
      <c r="B16" s="102">
        <v>45805</v>
      </c>
      <c r="C16" s="103">
        <v>0.35416666666666669</v>
      </c>
      <c r="D16" s="103">
        <v>0.47916666666666669</v>
      </c>
      <c r="E16" s="104">
        <v>46</v>
      </c>
      <c r="F16" s="105" t="s">
        <v>11</v>
      </c>
      <c r="G16" s="106" t="s">
        <v>94</v>
      </c>
      <c r="H16" s="107"/>
      <c r="I16" s="17">
        <f>J16-H16</f>
        <v>0</v>
      </c>
      <c r="J16" s="18">
        <f>H16*1.12</f>
        <v>0</v>
      </c>
    </row>
    <row r="17" spans="2:10" ht="45.75" customHeight="1" thickBot="1" x14ac:dyDescent="0.35">
      <c r="B17" s="135" t="s">
        <v>7</v>
      </c>
      <c r="C17" s="136"/>
      <c r="D17" s="136"/>
      <c r="E17" s="136"/>
      <c r="F17" s="136"/>
      <c r="G17" s="136"/>
      <c r="H17" s="15">
        <f>SUM(H5:H16)</f>
        <v>0</v>
      </c>
      <c r="I17" s="15">
        <f>SUM(I5:I16)</f>
        <v>0</v>
      </c>
      <c r="J17" s="15">
        <f>SUM(J5:J16)</f>
        <v>0</v>
      </c>
    </row>
  </sheetData>
  <sheetProtection algorithmName="SHA-512" hashValue="ljenMbQ755IHGM8yPpRboQ6eZ/nPFn3qFO9/Jsn637L6pctbCm+KOJBAq9n7Oezjhj+o3GeY2keraB5J1aChVQ==" saltValue="nblJnhwUF0Obm7a7P/ZMzg==" spinCount="100000" sheet="1" objects="1" scenarios="1"/>
  <mergeCells count="1">
    <mergeCell ref="B17:G17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A271-EB90-43F4-84C0-7261FC9309E8}">
  <sheetPr>
    <tabColor theme="7" tint="0.39997558519241921"/>
  </sheetPr>
  <dimension ref="B1:J17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71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28">
        <v>45784</v>
      </c>
      <c r="C5" s="29">
        <v>0.35416666666666669</v>
      </c>
      <c r="D5" s="29">
        <v>0.47916666666666669</v>
      </c>
      <c r="E5" s="30">
        <v>43</v>
      </c>
      <c r="F5" s="35" t="s">
        <v>14</v>
      </c>
      <c r="G5" s="36" t="s">
        <v>74</v>
      </c>
      <c r="H5" s="100"/>
      <c r="I5" s="13">
        <f>J5-H5</f>
        <v>0</v>
      </c>
      <c r="J5" s="14">
        <f>H5*1.12</f>
        <v>0</v>
      </c>
    </row>
    <row r="6" spans="2:10" ht="60.75" customHeight="1" x14ac:dyDescent="0.3">
      <c r="B6" s="31">
        <v>45789</v>
      </c>
      <c r="C6" s="26">
        <v>0.33333333333333331</v>
      </c>
      <c r="D6" s="26">
        <v>0.54166666666666663</v>
      </c>
      <c r="E6" s="27">
        <v>23</v>
      </c>
      <c r="F6" s="37" t="s">
        <v>16</v>
      </c>
      <c r="G6" s="38" t="s">
        <v>76</v>
      </c>
      <c r="H6" s="23"/>
      <c r="I6" s="16">
        <f t="shared" ref="I6:I15" si="0">J6-H6</f>
        <v>0</v>
      </c>
      <c r="J6" s="19">
        <f t="shared" ref="J6:J11" si="1">H6*1.12</f>
        <v>0</v>
      </c>
    </row>
    <row r="7" spans="2:10" ht="60.75" customHeight="1" x14ac:dyDescent="0.3">
      <c r="B7" s="31">
        <v>45790</v>
      </c>
      <c r="C7" s="26">
        <v>0.35416666666666669</v>
      </c>
      <c r="D7" s="26">
        <v>0.51388888888888895</v>
      </c>
      <c r="E7" s="27">
        <v>44</v>
      </c>
      <c r="F7" s="37" t="s">
        <v>14</v>
      </c>
      <c r="G7" s="38" t="s">
        <v>78</v>
      </c>
      <c r="H7" s="23"/>
      <c r="I7" s="16">
        <f t="shared" si="0"/>
        <v>0</v>
      </c>
      <c r="J7" s="19">
        <f t="shared" si="1"/>
        <v>0</v>
      </c>
    </row>
    <row r="8" spans="2:10" ht="60.75" customHeight="1" x14ac:dyDescent="0.3">
      <c r="B8" s="31">
        <v>45791</v>
      </c>
      <c r="C8" s="26">
        <v>0.375</v>
      </c>
      <c r="D8" s="26">
        <v>0.47916666666666669</v>
      </c>
      <c r="E8" s="27">
        <v>43</v>
      </c>
      <c r="F8" s="37" t="s">
        <v>15</v>
      </c>
      <c r="G8" s="38" t="s">
        <v>80</v>
      </c>
      <c r="H8" s="23"/>
      <c r="I8" s="16">
        <f t="shared" si="0"/>
        <v>0</v>
      </c>
      <c r="J8" s="19">
        <f t="shared" si="1"/>
        <v>0</v>
      </c>
    </row>
    <row r="9" spans="2:10" ht="60.75" customHeight="1" x14ac:dyDescent="0.3">
      <c r="B9" s="31">
        <v>45791</v>
      </c>
      <c r="C9" s="26">
        <v>0.34722222222222227</v>
      </c>
      <c r="D9" s="26">
        <v>0.52083333333333337</v>
      </c>
      <c r="E9" s="27">
        <v>25</v>
      </c>
      <c r="F9" s="37" t="s">
        <v>12</v>
      </c>
      <c r="G9" s="38" t="s">
        <v>81</v>
      </c>
      <c r="H9" s="23"/>
      <c r="I9" s="16">
        <f t="shared" si="0"/>
        <v>0</v>
      </c>
      <c r="J9" s="19">
        <f t="shared" si="1"/>
        <v>0</v>
      </c>
    </row>
    <row r="10" spans="2:10" ht="60.75" customHeight="1" x14ac:dyDescent="0.3">
      <c r="B10" s="31">
        <v>45793</v>
      </c>
      <c r="C10" s="26">
        <v>0.32291666666666669</v>
      </c>
      <c r="D10" s="26">
        <v>0.47916666666666669</v>
      </c>
      <c r="E10" s="27">
        <v>25</v>
      </c>
      <c r="F10" s="37" t="s">
        <v>16</v>
      </c>
      <c r="G10" s="38" t="s">
        <v>83</v>
      </c>
      <c r="H10" s="23"/>
      <c r="I10" s="16">
        <f t="shared" si="0"/>
        <v>0</v>
      </c>
      <c r="J10" s="19">
        <f t="shared" si="1"/>
        <v>0</v>
      </c>
    </row>
    <row r="11" spans="2:10" ht="60.75" customHeight="1" x14ac:dyDescent="0.3">
      <c r="B11" s="31">
        <v>45796</v>
      </c>
      <c r="C11" s="26">
        <v>0.34375</v>
      </c>
      <c r="D11" s="26">
        <v>0.5</v>
      </c>
      <c r="E11" s="27">
        <v>36</v>
      </c>
      <c r="F11" s="37" t="s">
        <v>15</v>
      </c>
      <c r="G11" s="38" t="s">
        <v>86</v>
      </c>
      <c r="H11" s="23"/>
      <c r="I11" s="16">
        <f t="shared" si="0"/>
        <v>0</v>
      </c>
      <c r="J11" s="19">
        <f t="shared" si="1"/>
        <v>0</v>
      </c>
    </row>
    <row r="12" spans="2:10" ht="60.75" customHeight="1" x14ac:dyDescent="0.3">
      <c r="B12" s="31">
        <v>45797</v>
      </c>
      <c r="C12" s="26">
        <v>0.35416666666666669</v>
      </c>
      <c r="D12" s="26">
        <v>0.45833333333333331</v>
      </c>
      <c r="E12" s="27">
        <v>54</v>
      </c>
      <c r="F12" s="37" t="s">
        <v>18</v>
      </c>
      <c r="G12" s="38" t="s">
        <v>30</v>
      </c>
      <c r="H12" s="23"/>
      <c r="I12" s="16">
        <f t="shared" si="0"/>
        <v>0</v>
      </c>
      <c r="J12" s="19">
        <f>H12*1.12</f>
        <v>0</v>
      </c>
    </row>
    <row r="13" spans="2:10" ht="60.75" customHeight="1" x14ac:dyDescent="0.3">
      <c r="B13" s="31">
        <v>45803</v>
      </c>
      <c r="C13" s="26">
        <v>0.34375</v>
      </c>
      <c r="D13" s="26">
        <v>0.53125</v>
      </c>
      <c r="E13" s="27">
        <v>46</v>
      </c>
      <c r="F13" s="37" t="s">
        <v>15</v>
      </c>
      <c r="G13" s="38" t="s">
        <v>91</v>
      </c>
      <c r="H13" s="23"/>
      <c r="I13" s="16">
        <f t="shared" si="0"/>
        <v>0</v>
      </c>
      <c r="J13" s="19">
        <f t="shared" ref="J13:J14" si="2">H13*1.12</f>
        <v>0</v>
      </c>
    </row>
    <row r="14" spans="2:10" ht="60.75" customHeight="1" x14ac:dyDescent="0.3">
      <c r="B14" s="31">
        <v>45804</v>
      </c>
      <c r="C14" s="26">
        <v>0.3125</v>
      </c>
      <c r="D14" s="26">
        <v>0.54166666666666663</v>
      </c>
      <c r="E14" s="27">
        <v>17</v>
      </c>
      <c r="F14" s="37" t="s">
        <v>15</v>
      </c>
      <c r="G14" s="38" t="s">
        <v>92</v>
      </c>
      <c r="H14" s="23"/>
      <c r="I14" s="16">
        <f t="shared" si="0"/>
        <v>0</v>
      </c>
      <c r="J14" s="19">
        <f t="shared" si="2"/>
        <v>0</v>
      </c>
    </row>
    <row r="15" spans="2:10" ht="69.599999999999994" customHeight="1" x14ac:dyDescent="0.3">
      <c r="B15" s="31">
        <v>45805</v>
      </c>
      <c r="C15" s="26">
        <v>0.34722222222222227</v>
      </c>
      <c r="D15" s="26">
        <v>0.47916666666666669</v>
      </c>
      <c r="E15" s="27">
        <v>53</v>
      </c>
      <c r="F15" s="37" t="s">
        <v>15</v>
      </c>
      <c r="G15" s="38" t="s">
        <v>26</v>
      </c>
      <c r="H15" s="23"/>
      <c r="I15" s="16">
        <f t="shared" si="0"/>
        <v>0</v>
      </c>
      <c r="J15" s="19">
        <f>H15*1.12</f>
        <v>0</v>
      </c>
    </row>
    <row r="16" spans="2:10" ht="60.75" customHeight="1" thickBot="1" x14ac:dyDescent="0.35">
      <c r="B16" s="102">
        <v>45806</v>
      </c>
      <c r="C16" s="103">
        <v>0.33333333333333331</v>
      </c>
      <c r="D16" s="103">
        <v>0.47916666666666669</v>
      </c>
      <c r="E16" s="104">
        <v>50</v>
      </c>
      <c r="F16" s="105" t="s">
        <v>16</v>
      </c>
      <c r="G16" s="106" t="s">
        <v>32</v>
      </c>
      <c r="H16" s="107"/>
      <c r="I16" s="17">
        <f>J16-H16</f>
        <v>0</v>
      </c>
      <c r="J16" s="18">
        <f>H16*1.12</f>
        <v>0</v>
      </c>
    </row>
    <row r="17" spans="2:10" ht="45.75" customHeight="1" thickBot="1" x14ac:dyDescent="0.35">
      <c r="B17" s="135" t="s">
        <v>7</v>
      </c>
      <c r="C17" s="136"/>
      <c r="D17" s="136"/>
      <c r="E17" s="136"/>
      <c r="F17" s="136"/>
      <c r="G17" s="136"/>
      <c r="H17" s="15">
        <f>SUM(H5:H16)</f>
        <v>0</v>
      </c>
      <c r="I17" s="15">
        <f>SUM(I5:I16)</f>
        <v>0</v>
      </c>
      <c r="J17" s="15">
        <f>SUM(J5:J16)</f>
        <v>0</v>
      </c>
    </row>
  </sheetData>
  <sheetProtection algorithmName="SHA-512" hashValue="Krj5ZhiWpmExjTV2J26WK4LCfWKH64owJ2B0ZAA493XxH1NCLl7WUOP4gi/2MOLRFNRGwVZw924i6MHcqyY7PA==" saltValue="plaKJqNnU2q4pfP/a4Tb+Q==" spinCount="100000" sheet="1" objects="1" scenarios="1"/>
  <mergeCells count="1">
    <mergeCell ref="B17:G17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BE7C-D8A1-40F2-8182-036A70A7A53B}">
  <sheetPr>
    <tabColor theme="7"/>
  </sheetPr>
  <dimension ref="B1:J8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72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6.5" customHeight="1" x14ac:dyDescent="0.3">
      <c r="B5" s="28">
        <v>45798</v>
      </c>
      <c r="C5" s="29">
        <v>0.32291666666666669</v>
      </c>
      <c r="D5" s="29">
        <v>0.54166666666666663</v>
      </c>
      <c r="E5" s="30">
        <v>51</v>
      </c>
      <c r="F5" s="109" t="s">
        <v>13</v>
      </c>
      <c r="G5" s="110" t="s">
        <v>25</v>
      </c>
      <c r="H5" s="100"/>
      <c r="I5" s="13">
        <f>J5-H5</f>
        <v>0</v>
      </c>
      <c r="J5" s="14">
        <f>H5*1.12</f>
        <v>0</v>
      </c>
    </row>
    <row r="6" spans="2:10" ht="60.75" customHeight="1" x14ac:dyDescent="0.3">
      <c r="B6" s="31">
        <v>45799</v>
      </c>
      <c r="C6" s="26">
        <v>0.29166666666666669</v>
      </c>
      <c r="D6" s="26">
        <v>0.54166666666666663</v>
      </c>
      <c r="E6" s="27">
        <v>37</v>
      </c>
      <c r="F6" s="108" t="s">
        <v>13</v>
      </c>
      <c r="G6" s="111" t="s">
        <v>96</v>
      </c>
      <c r="H6" s="23"/>
      <c r="I6" s="16">
        <f t="shared" ref="I6:I7" si="0">J6-H6</f>
        <v>0</v>
      </c>
      <c r="J6" s="19">
        <f t="shared" ref="J6:J7" si="1">H6*1.12</f>
        <v>0</v>
      </c>
    </row>
    <row r="7" spans="2:10" ht="71.25" customHeight="1" thickBot="1" x14ac:dyDescent="0.35">
      <c r="B7" s="32">
        <v>45800</v>
      </c>
      <c r="C7" s="33">
        <v>0.3125</v>
      </c>
      <c r="D7" s="33">
        <v>0.52083333333333337</v>
      </c>
      <c r="E7" s="34">
        <v>39</v>
      </c>
      <c r="F7" s="112" t="s">
        <v>13</v>
      </c>
      <c r="G7" s="113" t="s">
        <v>97</v>
      </c>
      <c r="H7" s="24"/>
      <c r="I7" s="17">
        <f t="shared" si="0"/>
        <v>0</v>
      </c>
      <c r="J7" s="18">
        <f t="shared" si="1"/>
        <v>0</v>
      </c>
    </row>
    <row r="8" spans="2:10" ht="45.75" customHeight="1" thickBot="1" x14ac:dyDescent="0.35">
      <c r="B8" s="135" t="s">
        <v>7</v>
      </c>
      <c r="C8" s="136"/>
      <c r="D8" s="136"/>
      <c r="E8" s="136"/>
      <c r="F8" s="136"/>
      <c r="G8" s="136"/>
      <c r="H8" s="15">
        <f>SUM(H5:H7)</f>
        <v>0</v>
      </c>
      <c r="I8" s="15">
        <f>SUM(I5:I7)</f>
        <v>0</v>
      </c>
      <c r="J8" s="15">
        <f>SUM(J5:J7)</f>
        <v>0</v>
      </c>
    </row>
  </sheetData>
  <sheetProtection algorithmName="SHA-512" hashValue="fVnjGCTFPOypcHiF5zTObJoe/6TCBWeRbtKGIDr+HO/iendCp6B9qL0xuqURVL7Y2Zx/7BYJ3pygf0378VLyOA==" saltValue="PMJ7mVOH7FjR7oyDePsqVg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Karlovarsko 1.</vt:lpstr>
      <vt:lpstr>Karlovarsko 2.</vt:lpstr>
      <vt:lpstr>Karlovarsko 3.</vt:lpstr>
      <vt:lpstr>Karlovarsko 4.</vt:lpstr>
      <vt:lpstr>Karlovarsko 5.</vt:lpstr>
      <vt:lpstr>Sokolovsko 1.</vt:lpstr>
      <vt:lpstr>Sokolovsko 2.</vt:lpstr>
      <vt:lpstr>Sokolovsko 3.</vt:lpstr>
      <vt:lpstr>Sokolovsko 4.</vt:lpstr>
      <vt:lpstr>Chebsko 1.</vt:lpstr>
      <vt:lpstr>Chebsko 2.</vt:lpstr>
      <vt:lpstr>Chebsko 3.</vt:lpstr>
      <vt:lpstr>Chebsko 4.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2025-04-10T13:39:28Z</dcterms:modified>
</cp:coreProperties>
</file>