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březen\Zadávací dokumentace\"/>
    </mc:Choice>
  </mc:AlternateContent>
  <xr:revisionPtr revIDLastSave="0" documentId="13_ncr:1_{9B7E8BD5-84EC-444F-8F93-6F2AD1BC542B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" sheetId="1" r:id="rId1"/>
    <sheet name="Karlovarsko 2" sheetId="18" r:id="rId2"/>
    <sheet name="Sokolovsko" sheetId="4" r:id="rId3"/>
    <sheet name="Chebsko" sheetId="7" r:id="rId4"/>
    <sheet name="DVMO" sheetId="1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 l="1"/>
  <c r="I11" i="7" s="1"/>
  <c r="J11" i="4"/>
  <c r="I11" i="4"/>
  <c r="J7" i="1"/>
  <c r="I7" i="1" s="1"/>
  <c r="J6" i="17"/>
  <c r="I6" i="17" s="1"/>
  <c r="J7" i="17"/>
  <c r="I7" i="17" s="1"/>
  <c r="J8" i="17"/>
  <c r="I8" i="17"/>
  <c r="J8" i="7"/>
  <c r="I8" i="7" s="1"/>
  <c r="J6" i="7"/>
  <c r="I6" i="7" s="1"/>
  <c r="J7" i="7"/>
  <c r="I7" i="7" s="1"/>
  <c r="J9" i="7"/>
  <c r="I9" i="7" s="1"/>
  <c r="J8" i="4"/>
  <c r="I8" i="4"/>
  <c r="J6" i="4"/>
  <c r="I6" i="4" s="1"/>
  <c r="J7" i="4"/>
  <c r="I7" i="4" s="1"/>
  <c r="J9" i="4"/>
  <c r="I9" i="4" s="1"/>
  <c r="J6" i="18"/>
  <c r="I6" i="18" s="1"/>
  <c r="J7" i="18"/>
  <c r="I7" i="18" s="1"/>
  <c r="J8" i="18"/>
  <c r="I8" i="18" s="1"/>
  <c r="J6" i="1"/>
  <c r="I6" i="1" s="1"/>
  <c r="J8" i="1"/>
  <c r="I8" i="1" s="1"/>
  <c r="H10" i="18"/>
  <c r="J9" i="18"/>
  <c r="I9" i="18" s="1"/>
  <c r="J5" i="18"/>
  <c r="I5" i="18" s="1"/>
  <c r="J10" i="18" l="1"/>
  <c r="I10" i="18"/>
  <c r="J9" i="17"/>
  <c r="I9" i="17" s="1"/>
  <c r="J10" i="7" l="1"/>
  <c r="I10" i="7" s="1"/>
  <c r="J12" i="7"/>
  <c r="I12" i="7" s="1"/>
  <c r="J10" i="4"/>
  <c r="I10" i="4" s="1"/>
  <c r="J12" i="4"/>
  <c r="I12" i="4" s="1"/>
  <c r="J5" i="17" l="1"/>
  <c r="J5" i="7"/>
  <c r="J5" i="4"/>
  <c r="J9" i="1"/>
  <c r="J5" i="1"/>
  <c r="I5" i="17" l="1"/>
  <c r="I5" i="7"/>
  <c r="I5" i="4"/>
  <c r="I9" i="1"/>
  <c r="I5" i="1"/>
  <c r="J10" i="17" l="1"/>
  <c r="I10" i="17"/>
  <c r="H10" i="17"/>
  <c r="J13" i="7" l="1"/>
  <c r="I13" i="7"/>
  <c r="H13" i="7"/>
  <c r="J13" i="4"/>
  <c r="I13" i="4"/>
  <c r="H13" i="4"/>
  <c r="I10" i="1" l="1"/>
  <c r="J10" i="1"/>
  <c r="H10" i="1"/>
</calcChain>
</file>

<file path=xl/sharedStrings.xml><?xml version="1.0" encoding="utf-8"?>
<sst xmlns="http://schemas.openxmlformats.org/spreadsheetml/2006/main" count="122" uniqueCount="50">
  <si>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</si>
  <si>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</si>
  <si>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</si>
  <si>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</si>
  <si>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</si>
  <si>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</si>
  <si>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</si>
  <si>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</si>
  <si>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</si>
  <si>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</si>
  <si>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</si>
  <si>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Západočeské divadlo Cheb</t>
  </si>
  <si>
    <t>Císařské lázně, Mariánskolázeňská 2, 360 01 Karlovy Vary,</t>
  </si>
  <si>
    <t>ZŠ a ZUŠ Žlutice, Poděbradova 307, 364 52 Žlutice</t>
  </si>
  <si>
    <t>CENOVÁ NABÍDKA - Doprava dětí - březen - Část 1 – Karlovarsko 1/2</t>
  </si>
  <si>
    <t>CENOVÁ NABÍDKA - Doprava dětí - březen - Část 2 – Karlovarsko 2/2</t>
  </si>
  <si>
    <t xml:space="preserve">CENOVÁ NABÍDKA - Doprava dětí - březen - Část 3 – Sokolovsko </t>
  </si>
  <si>
    <t xml:space="preserve">CENOVÁ NABÍDKA - Doprava dětí - březen - Část 4 – Chebsko </t>
  </si>
  <si>
    <t>CENOVÁ NABÍDKA - Doprava dětí - březen - Část 5 – Doprava většího množství osob</t>
  </si>
  <si>
    <t>Základní škola a mateřská škola Plesná, příspěvková organizace, Školní 254, Plesná 351 35 (odjezd v 9:00 od autobusové zastávky na Náměstí Svobody v Plesné)</t>
  </si>
  <si>
    <t>Střední škola živnostenská Sokolov, p.o., Žákovská 716, 350 01 Sokolov (odjezd u sportovní haly Sokolov)</t>
  </si>
  <si>
    <t>Gymnázium Aš, Hlavní 106, (odjezd od Lidového domu v Aši)</t>
  </si>
  <si>
    <t>ZŠ 1. máje, Karlovy Vary, 1. máje 1, 360 06, Karlovy Vary - Dvory</t>
  </si>
  <si>
    <t>Základní škola Sokolov, Křižíkova 1916, Sokolov</t>
  </si>
  <si>
    <t>Základní škola Hroznětín, okres Karlovy Vary, Sídliště 310, 362 33 Hroznětín</t>
  </si>
  <si>
    <t>Základní škola Františkovy Lázně, Česká 39/1, Františkovy Lázně</t>
  </si>
  <si>
    <t>ZŠ a ZUŠ Žlutice, Poděbradova 307, 364 52 Žlutice (odjezd z Nadražní ulice)</t>
  </si>
  <si>
    <t>Základní škola Hranice, okres Cheb (odjezd od hotelu Praha, park pod školou, Hranice)</t>
  </si>
  <si>
    <t>Návštěvnické centrum Thun 1794, Nová Role</t>
  </si>
  <si>
    <t>Základní škola Františkovy Lázně, Česká 39/1, Františkovy Lázně, 351 01</t>
  </si>
  <si>
    <t>Základní škola Aš, Okružní 57, Aš</t>
  </si>
  <si>
    <t>Karlovarské městské divadlo</t>
  </si>
  <si>
    <t>Základní škola Bochov, okres Karlovy Vary, Okružní 367, Bochov 364 71 (odjezd z Náměstí Míru Bochov, návrat od divadla K. Vary)</t>
  </si>
  <si>
    <t>ZŠ Nová Role, Školní 232, 362 25 Nová Role</t>
  </si>
  <si>
    <t>Festival Jeden svět, Kino Drahomíra, Karlovy Vary</t>
  </si>
  <si>
    <t>SŠ, MŠ a ZŠ Kraslice, Havlíčkova 1717 358 01 Kraslice</t>
  </si>
  <si>
    <t>Divadlo Boženy Němcové Františkovy Lázně</t>
  </si>
  <si>
    <t>Střední škola Euroinstitut v Karlovarském kraji, Husova 992, 362 51 Jáchymov (odjezd z Nábřeží Jana Palacha 20, Karlovy Vary)</t>
  </si>
  <si>
    <t>Lesní škola Skulina, Svatošská, Doubí Karlovy Vary</t>
  </si>
  <si>
    <t>ZŠ Krušnohorská, Krušnohorská 11, Karlovy Vary 360 10</t>
  </si>
  <si>
    <t>Klášter Teplá, Klášter 210, 364 61 Teplá</t>
  </si>
  <si>
    <t>ZŠ Toužim, Plzeňská 395, 364 01 Toužim</t>
  </si>
  <si>
    <t xml:space="preserve">ZŠ a MŠ Tři Sekery, č. p. 79 </t>
  </si>
  <si>
    <t>5. ZŠ Cheb, Matěje Kopeckého 1, 350 02 Cheb</t>
  </si>
  <si>
    <t xml:space="preserve">Základní škola Merklín, okres Karlovy Vary, Merklín 31, 362 34 </t>
  </si>
  <si>
    <t>Základní a Mateřská škola Ostrov, Myslbekova 996, p.o.</t>
  </si>
  <si>
    <t>MŠ Chodov, Školní 737, 357 35 Chodov (odjezd od branky u Plzeňky)</t>
  </si>
  <si>
    <t>Císařské lázně, Mariánskolázeňská 2, 360 01 Karlovy Vary</t>
  </si>
  <si>
    <t>ZŠ Školní 697, 357 35 Chodov</t>
  </si>
  <si>
    <t>ZŠ Skalná, Sportovní 260, Skalná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</si>
</sst>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4" borderId="19" xfId="0" applyNumberFormat="1" applyFont="1" applyFill="1" applyBorder="1" applyAlignment="1" applyProtection="1">
      <alignment vertical="center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2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20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4" fontId="8" fillId="8" borderId="6" xfId="0" applyNumberFormat="1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4" fontId="8" fillId="8" borderId="8" xfId="0" applyNumberFormat="1" applyFont="1" applyFill="1" applyBorder="1" applyAlignment="1">
      <alignment horizontal="center" vertical="center" wrapText="1"/>
    </xf>
    <xf numFmtId="2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7" xfId="0" applyNumberFormat="1" applyFont="1" applyFill="1" applyBorder="1" applyAlignment="1">
      <alignment horizontal="center" vertical="center" wrapText="1"/>
    </xf>
    <xf numFmtId="20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4" fontId="8" fillId="9" borderId="6" xfId="0" applyNumberFormat="1" applyFont="1" applyFill="1" applyBorder="1" applyAlignment="1">
      <alignment horizontal="center" vertical="center" wrapText="1"/>
    </xf>
    <xf numFmtId="20" fontId="8" fillId="9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 wrapText="1"/>
    </xf>
    <xf numFmtId="20" fontId="8" fillId="9" borderId="9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164" fontId="10" fillId="5" borderId="18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6" xfId="0" applyNumberFormat="1" applyFont="1" applyFill="1" applyBorder="1" applyAlignment="1">
      <alignment horizontal="center" vertical="center" wrapText="1"/>
    </xf>
    <xf numFmtId="20" fontId="9" fillId="9" borderId="3" xfId="0" applyNumberFormat="1" applyFont="1" applyFill="1" applyBorder="1" applyAlignment="1">
      <alignment horizontal="center" vertical="center" wrapText="1"/>
    </xf>
    <xf numFmtId="14" fontId="9" fillId="9" borderId="16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8" fillId="7" borderId="8" xfId="0" applyNumberFormat="1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0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70">
        <v>45719</v>
      </c>
      <c r="C5" s="71">
        <v>0.31944444444444448</v>
      </c>
      <c r="D5" s="71">
        <v>0.53125</v>
      </c>
      <c r="E5" s="62">
        <v>35</v>
      </c>
      <c r="F5" s="62" t="s">
        <v>11</v>
      </c>
      <c r="G5" s="72" t="s">
        <v>13</v>
      </c>
      <c r="H5" s="69"/>
      <c r="I5" s="11">
        <f>J5-H5</f>
        <v>0</v>
      </c>
      <c r="J5" s="12">
        <f>H5*1.12</f>
        <v>0</v>
      </c>
    </row>
    <row r="6" spans="2:10" ht="60.75" customHeight="1" x14ac:dyDescent="0.25">
      <c r="B6" s="57">
        <v>45726</v>
      </c>
      <c r="C6" s="58">
        <v>0.39583333333333331</v>
      </c>
      <c r="D6" s="58">
        <v>0.48958333333333331</v>
      </c>
      <c r="E6" s="59">
        <v>77</v>
      </c>
      <c r="F6" s="59" t="s">
        <v>12</v>
      </c>
      <c r="G6" s="64" t="s">
        <v>24</v>
      </c>
      <c r="H6" s="69"/>
      <c r="I6" s="11">
        <f t="shared" ref="I6:I7" si="0">J6-H6</f>
        <v>0</v>
      </c>
      <c r="J6" s="12">
        <f t="shared" ref="J6:J7" si="1">H6*1.12</f>
        <v>0</v>
      </c>
    </row>
    <row r="7" spans="2:10" ht="60.75" customHeight="1" x14ac:dyDescent="0.25">
      <c r="B7" s="57">
        <v>45730</v>
      </c>
      <c r="C7" s="58">
        <v>0.39583333333333331</v>
      </c>
      <c r="D7" s="58">
        <v>0.52083333333333337</v>
      </c>
      <c r="E7" s="59">
        <v>78</v>
      </c>
      <c r="F7" s="59" t="s">
        <v>31</v>
      </c>
      <c r="G7" s="64" t="s">
        <v>33</v>
      </c>
      <c r="H7" s="69"/>
      <c r="I7" s="11">
        <f t="shared" si="0"/>
        <v>0</v>
      </c>
      <c r="J7" s="12">
        <f t="shared" si="1"/>
        <v>0</v>
      </c>
    </row>
    <row r="8" spans="2:10" ht="37.5" x14ac:dyDescent="0.25">
      <c r="B8" s="57">
        <v>45734</v>
      </c>
      <c r="C8" s="58">
        <v>0.375</v>
      </c>
      <c r="D8" s="58">
        <v>0.52083333333333337</v>
      </c>
      <c r="E8" s="59">
        <v>25</v>
      </c>
      <c r="F8" s="59" t="s">
        <v>36</v>
      </c>
      <c r="G8" s="64" t="s">
        <v>38</v>
      </c>
      <c r="H8" s="69"/>
      <c r="I8" s="11">
        <f>J8-H8</f>
        <v>0</v>
      </c>
      <c r="J8" s="12">
        <f>H8*1.12</f>
        <v>0</v>
      </c>
    </row>
    <row r="9" spans="2:10" ht="38.25" thickBot="1" x14ac:dyDescent="0.3">
      <c r="B9" s="65">
        <v>45734</v>
      </c>
      <c r="C9" s="66">
        <v>0.33333333333333331</v>
      </c>
      <c r="D9" s="66">
        <v>0.52083333333333337</v>
      </c>
      <c r="E9" s="67">
        <v>42</v>
      </c>
      <c r="F9" s="67" t="s">
        <v>40</v>
      </c>
      <c r="G9" s="68" t="s">
        <v>41</v>
      </c>
      <c r="H9" s="69"/>
      <c r="I9" s="11">
        <f t="shared" ref="I9" si="2">J9-H9</f>
        <v>0</v>
      </c>
      <c r="J9" s="12">
        <f t="shared" ref="J9" si="3">H9*1.12</f>
        <v>0</v>
      </c>
    </row>
    <row r="10" spans="2:10" ht="39" customHeight="1" thickBot="1" x14ac:dyDescent="0.3">
      <c r="B10" s="45" t="s">
        <v>7</v>
      </c>
      <c r="C10" s="46"/>
      <c r="D10" s="46"/>
      <c r="E10" s="46"/>
      <c r="F10" s="46"/>
      <c r="G10" s="46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/XY6SIuW/tU6WYm1uGpcG5TM6tuPX5pxfQGpoff2uhggQU7g6fMNT9xCq7+/uJWSF0eVtNSOjSfP4a6Jt9XkFg==" saltValue="3RsmTby/24Hwy7Z6EIVoa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F7B6-46E7-4EE6-9A33-E2AD63796E85}">
  <sheetPr>
    <tabColor theme="4" tint="0.59999389629810485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6" customHeight="1" x14ac:dyDescent="0.25">
      <c r="B5" s="60">
        <v>45723</v>
      </c>
      <c r="C5" s="61">
        <v>0.35416666666666669</v>
      </c>
      <c r="D5" s="61">
        <v>0.52083333333333337</v>
      </c>
      <c r="E5" s="62">
        <v>38</v>
      </c>
      <c r="F5" s="62" t="s">
        <v>11</v>
      </c>
      <c r="G5" s="63" t="s">
        <v>22</v>
      </c>
      <c r="H5" s="69"/>
      <c r="I5" s="11">
        <f>J5-H5</f>
        <v>0</v>
      </c>
      <c r="J5" s="12">
        <f>H5*1.12</f>
        <v>0</v>
      </c>
    </row>
    <row r="6" spans="2:10" ht="93.75" x14ac:dyDescent="0.25">
      <c r="B6" s="57">
        <v>45730</v>
      </c>
      <c r="C6" s="58">
        <v>0.38541666666666669</v>
      </c>
      <c r="D6" s="58">
        <v>0.52777777777777779</v>
      </c>
      <c r="E6" s="59">
        <v>42</v>
      </c>
      <c r="F6" s="59" t="s">
        <v>31</v>
      </c>
      <c r="G6" s="64" t="s">
        <v>32</v>
      </c>
      <c r="H6" s="69"/>
      <c r="I6" s="11">
        <f>J6-H6</f>
        <v>0</v>
      </c>
      <c r="J6" s="12">
        <f>H6*1.12</f>
        <v>0</v>
      </c>
    </row>
    <row r="7" spans="2:10" ht="93.75" x14ac:dyDescent="0.25">
      <c r="B7" s="57">
        <v>45734</v>
      </c>
      <c r="C7" s="58">
        <v>0.375</v>
      </c>
      <c r="D7" s="58">
        <v>0.44791666666666669</v>
      </c>
      <c r="E7" s="59">
        <v>10</v>
      </c>
      <c r="F7" s="59" t="s">
        <v>36</v>
      </c>
      <c r="G7" s="64" t="s">
        <v>37</v>
      </c>
      <c r="H7" s="69"/>
      <c r="I7" s="11">
        <f>J7-'Karlovarsko 1'!H7</f>
        <v>0</v>
      </c>
      <c r="J7" s="12">
        <f>'Karlovarsko 1'!H7*1.12</f>
        <v>0</v>
      </c>
    </row>
    <row r="8" spans="2:10" ht="60.75" customHeight="1" x14ac:dyDescent="0.25">
      <c r="B8" s="57">
        <v>45734</v>
      </c>
      <c r="C8" s="58">
        <v>0.35416666666666669</v>
      </c>
      <c r="D8" s="58">
        <v>0.54166666666666663</v>
      </c>
      <c r="E8" s="59">
        <v>55</v>
      </c>
      <c r="F8" s="59" t="s">
        <v>36</v>
      </c>
      <c r="G8" s="64" t="s">
        <v>39</v>
      </c>
      <c r="H8" s="69"/>
      <c r="I8" s="11">
        <f>J8-H8</f>
        <v>0</v>
      </c>
      <c r="J8" s="12">
        <f>H8*1.12</f>
        <v>0</v>
      </c>
    </row>
    <row r="9" spans="2:10" ht="62.25" customHeight="1" thickBot="1" x14ac:dyDescent="0.3">
      <c r="B9" s="65">
        <v>45740</v>
      </c>
      <c r="C9" s="66">
        <v>0.33333333333333331</v>
      </c>
      <c r="D9" s="66">
        <v>0.41666666666666669</v>
      </c>
      <c r="E9" s="67">
        <v>57</v>
      </c>
      <c r="F9" s="67" t="s">
        <v>47</v>
      </c>
      <c r="G9" s="68" t="s">
        <v>44</v>
      </c>
      <c r="H9" s="69"/>
      <c r="I9" s="11">
        <f t="shared" ref="I9" si="0">J9-H9</f>
        <v>0</v>
      </c>
      <c r="J9" s="12">
        <f t="shared" ref="J9" si="1">H9*1.12</f>
        <v>0</v>
      </c>
    </row>
    <row r="10" spans="2:10" ht="45.75" customHeight="1" thickBot="1" x14ac:dyDescent="0.3">
      <c r="B10" s="45" t="s">
        <v>7</v>
      </c>
      <c r="C10" s="46"/>
      <c r="D10" s="46"/>
      <c r="E10" s="46"/>
      <c r="F10" s="46"/>
      <c r="G10" s="46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H7Sam7pHTn0a2kpD/3WWNziE800G6bwXNDXiMvu1THdpQks3e9iK5QNrIbZYlS++NsR+1zJurrDTpieTuth2uA==" saltValue="ZI674bjrb0AXut2PlNbdE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" x14ac:dyDescent="0.25">
      <c r="B5" s="51">
        <v>45720</v>
      </c>
      <c r="C5" s="52">
        <v>0.375</v>
      </c>
      <c r="D5" s="52">
        <v>0.51388888888888895</v>
      </c>
      <c r="E5" s="53">
        <v>72</v>
      </c>
      <c r="F5" s="23" t="s">
        <v>11</v>
      </c>
      <c r="G5" s="77" t="s">
        <v>20</v>
      </c>
      <c r="H5" s="54"/>
      <c r="I5" s="15">
        <f>J5-H5</f>
        <v>0</v>
      </c>
      <c r="J5" s="14">
        <f>H5*1.12</f>
        <v>0</v>
      </c>
    </row>
    <row r="6" spans="2:10" ht="75" x14ac:dyDescent="0.25">
      <c r="B6" s="20">
        <v>45723</v>
      </c>
      <c r="C6" s="21">
        <v>0.375</v>
      </c>
      <c r="D6" s="21">
        <v>0.52083333333333337</v>
      </c>
      <c r="E6" s="22">
        <v>38</v>
      </c>
      <c r="F6" s="22" t="s">
        <v>11</v>
      </c>
      <c r="G6" s="47" t="s">
        <v>20</v>
      </c>
      <c r="H6" s="55"/>
      <c r="I6" s="16">
        <f t="shared" ref="I6:I9" si="0">J6-H6</f>
        <v>0</v>
      </c>
      <c r="J6" s="17">
        <f t="shared" ref="J6:J9" si="1">H6*1.12</f>
        <v>0</v>
      </c>
    </row>
    <row r="7" spans="2:10" ht="37.5" x14ac:dyDescent="0.25">
      <c r="B7" s="20">
        <v>45726</v>
      </c>
      <c r="C7" s="21">
        <v>0.39583333333333331</v>
      </c>
      <c r="D7" s="21">
        <v>0.46527777777777773</v>
      </c>
      <c r="E7" s="22">
        <v>33</v>
      </c>
      <c r="F7" s="22" t="s">
        <v>11</v>
      </c>
      <c r="G7" s="47" t="s">
        <v>23</v>
      </c>
      <c r="H7" s="55"/>
      <c r="I7" s="16">
        <f t="shared" si="0"/>
        <v>0</v>
      </c>
      <c r="J7" s="17">
        <f t="shared" si="1"/>
        <v>0</v>
      </c>
    </row>
    <row r="8" spans="2:10" ht="37.5" x14ac:dyDescent="0.25">
      <c r="B8" s="20">
        <v>45729</v>
      </c>
      <c r="C8" s="21">
        <v>0.35416666666666669</v>
      </c>
      <c r="D8" s="21">
        <v>0.53125</v>
      </c>
      <c r="E8" s="22">
        <v>54</v>
      </c>
      <c r="F8" s="22" t="s">
        <v>11</v>
      </c>
      <c r="G8" s="47" t="s">
        <v>23</v>
      </c>
      <c r="H8" s="55"/>
      <c r="I8" s="16">
        <f t="shared" si="0"/>
        <v>0</v>
      </c>
      <c r="J8" s="17">
        <f t="shared" si="1"/>
        <v>0</v>
      </c>
    </row>
    <row r="9" spans="2:10" ht="37.5" x14ac:dyDescent="0.25">
      <c r="B9" s="20">
        <v>45733</v>
      </c>
      <c r="C9" s="21">
        <v>0.34722222222222227</v>
      </c>
      <c r="D9" s="21">
        <v>0.52083333333333337</v>
      </c>
      <c r="E9" s="22">
        <v>21</v>
      </c>
      <c r="F9" s="22" t="s">
        <v>34</v>
      </c>
      <c r="G9" s="47" t="s">
        <v>35</v>
      </c>
      <c r="H9" s="55"/>
      <c r="I9" s="16">
        <f t="shared" si="0"/>
        <v>0</v>
      </c>
      <c r="J9" s="17">
        <f t="shared" si="1"/>
        <v>0</v>
      </c>
    </row>
    <row r="10" spans="2:10" ht="56.25" x14ac:dyDescent="0.25">
      <c r="B10" s="20">
        <v>45743</v>
      </c>
      <c r="C10" s="21">
        <v>0.35416666666666669</v>
      </c>
      <c r="D10" s="21">
        <v>0.4375</v>
      </c>
      <c r="E10" s="22">
        <v>28</v>
      </c>
      <c r="F10" s="22" t="s">
        <v>28</v>
      </c>
      <c r="G10" s="47" t="s">
        <v>46</v>
      </c>
      <c r="H10" s="55"/>
      <c r="I10" s="16">
        <f t="shared" ref="I10:I12" si="2">J10-H10</f>
        <v>0</v>
      </c>
      <c r="J10" s="17">
        <f t="shared" ref="J10:J12" si="3">H10*1.12</f>
        <v>0</v>
      </c>
    </row>
    <row r="11" spans="2:10" ht="56.25" x14ac:dyDescent="0.25">
      <c r="B11" s="20">
        <v>45744</v>
      </c>
      <c r="C11" s="21">
        <v>0.35416666666666669</v>
      </c>
      <c r="D11" s="21">
        <v>0.4375</v>
      </c>
      <c r="E11" s="22">
        <v>28</v>
      </c>
      <c r="F11" s="22" t="s">
        <v>28</v>
      </c>
      <c r="G11" s="47" t="s">
        <v>46</v>
      </c>
      <c r="H11" s="55"/>
      <c r="I11" s="16">
        <f t="shared" ref="I11" si="4">J11-H11</f>
        <v>0</v>
      </c>
      <c r="J11" s="17">
        <f t="shared" ref="J11" si="5">H11*1.12</f>
        <v>0</v>
      </c>
    </row>
    <row r="12" spans="2:10" ht="38.25" thickBot="1" x14ac:dyDescent="0.3">
      <c r="B12" s="24">
        <v>45719</v>
      </c>
      <c r="C12" s="25">
        <v>0.35416666666666669</v>
      </c>
      <c r="D12" s="25">
        <v>0.44791666666666669</v>
      </c>
      <c r="E12" s="26">
        <v>17</v>
      </c>
      <c r="F12" s="26" t="s">
        <v>28</v>
      </c>
      <c r="G12" s="48" t="s">
        <v>48</v>
      </c>
      <c r="H12" s="56"/>
      <c r="I12" s="18">
        <f t="shared" si="2"/>
        <v>0</v>
      </c>
      <c r="J12" s="19">
        <f t="shared" si="3"/>
        <v>0</v>
      </c>
    </row>
    <row r="13" spans="2:10" ht="45.75" customHeight="1" thickBot="1" x14ac:dyDescent="0.3">
      <c r="B13" s="45" t="s">
        <v>7</v>
      </c>
      <c r="C13" s="46"/>
      <c r="D13" s="46"/>
      <c r="E13" s="46"/>
      <c r="F13" s="46"/>
      <c r="G13" s="46"/>
      <c r="H13" s="13">
        <f>SUM(H5:H12)</f>
        <v>0</v>
      </c>
      <c r="I13" s="13">
        <f>SUM(I5:I12)</f>
        <v>0</v>
      </c>
      <c r="J13" s="13">
        <f>SUM(J5:J12)</f>
        <v>0</v>
      </c>
    </row>
  </sheetData>
  <sheetProtection algorithmName="SHA-512" hashValue="z7tNns1zf5K3mT6aI+H26xQ7yl2qOMpPJA348fkncu1irX+ZJJhgVYQSJECaLWg2YJMzjaMwIOj77mzI3hXKrg==" saltValue="F3Sn+GqzMJTVDeFQIVy1x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93.75" x14ac:dyDescent="0.25">
      <c r="B5" s="30">
        <v>45720</v>
      </c>
      <c r="C5" s="31">
        <v>0.375</v>
      </c>
      <c r="D5" s="31">
        <v>0.51388888888888895</v>
      </c>
      <c r="E5" s="32">
        <v>31</v>
      </c>
      <c r="F5" s="32" t="s">
        <v>11</v>
      </c>
      <c r="G5" s="49" t="s">
        <v>19</v>
      </c>
      <c r="H5" s="73"/>
      <c r="I5" s="15">
        <f>J5-H5</f>
        <v>0</v>
      </c>
      <c r="J5" s="14">
        <f>H5*1.12</f>
        <v>0</v>
      </c>
    </row>
    <row r="6" spans="2:10" ht="60.75" customHeight="1" x14ac:dyDescent="0.25">
      <c r="B6" s="27">
        <v>45726</v>
      </c>
      <c r="C6" s="28">
        <v>0.34027777777777773</v>
      </c>
      <c r="D6" s="28">
        <v>0.42708333333333331</v>
      </c>
      <c r="E6" s="29">
        <v>39</v>
      </c>
      <c r="F6" s="29" t="s">
        <v>12</v>
      </c>
      <c r="G6" s="50" t="s">
        <v>25</v>
      </c>
      <c r="H6" s="55"/>
      <c r="I6" s="16">
        <f t="shared" ref="I6:I8" si="0">J6-H6</f>
        <v>0</v>
      </c>
      <c r="J6" s="17">
        <f t="shared" ref="J6:J8" si="1">H6*1.12</f>
        <v>0</v>
      </c>
    </row>
    <row r="7" spans="2:10" ht="60.75" customHeight="1" x14ac:dyDescent="0.25">
      <c r="B7" s="27">
        <v>45726</v>
      </c>
      <c r="C7" s="28">
        <v>0.36805555555555558</v>
      </c>
      <c r="D7" s="28">
        <v>0.48958333333333331</v>
      </c>
      <c r="E7" s="29">
        <v>75</v>
      </c>
      <c r="F7" s="29" t="s">
        <v>12</v>
      </c>
      <c r="G7" s="50" t="s">
        <v>27</v>
      </c>
      <c r="H7" s="55"/>
      <c r="I7" s="16">
        <f t="shared" si="0"/>
        <v>0</v>
      </c>
      <c r="J7" s="17">
        <f t="shared" si="1"/>
        <v>0</v>
      </c>
    </row>
    <row r="8" spans="2:10" ht="60.75" customHeight="1" x14ac:dyDescent="0.25">
      <c r="B8" s="27">
        <v>45727</v>
      </c>
      <c r="C8" s="28">
        <v>0.33333333333333331</v>
      </c>
      <c r="D8" s="28">
        <v>0.44791666666666669</v>
      </c>
      <c r="E8" s="29">
        <v>51</v>
      </c>
      <c r="F8" s="29" t="s">
        <v>28</v>
      </c>
      <c r="G8" s="50" t="s">
        <v>29</v>
      </c>
      <c r="H8" s="55"/>
      <c r="I8" s="16">
        <f t="shared" si="0"/>
        <v>0</v>
      </c>
      <c r="J8" s="17">
        <f t="shared" si="1"/>
        <v>0</v>
      </c>
    </row>
    <row r="9" spans="2:10" ht="60.75" customHeight="1" x14ac:dyDescent="0.25">
      <c r="B9" s="27">
        <v>45728</v>
      </c>
      <c r="C9" s="28">
        <v>0.33333333333333331</v>
      </c>
      <c r="D9" s="28">
        <v>0.44791666666666669</v>
      </c>
      <c r="E9" s="29">
        <v>48</v>
      </c>
      <c r="F9" s="29" t="s">
        <v>28</v>
      </c>
      <c r="G9" s="50" t="s">
        <v>29</v>
      </c>
      <c r="H9" s="55"/>
      <c r="I9" s="16">
        <f>J9-H9</f>
        <v>0</v>
      </c>
      <c r="J9" s="17">
        <f>H9*1.12</f>
        <v>0</v>
      </c>
    </row>
    <row r="10" spans="2:10" ht="60.75" customHeight="1" x14ac:dyDescent="0.25">
      <c r="B10" s="27">
        <v>45736</v>
      </c>
      <c r="C10" s="28">
        <v>0.3125</v>
      </c>
      <c r="D10" s="28">
        <v>0.51041666666666663</v>
      </c>
      <c r="E10" s="29">
        <v>23</v>
      </c>
      <c r="F10" s="29" t="s">
        <v>40</v>
      </c>
      <c r="G10" s="50" t="s">
        <v>42</v>
      </c>
      <c r="H10" s="55"/>
      <c r="I10" s="16">
        <f t="shared" ref="I10:I12" si="2">J10-H10</f>
        <v>0</v>
      </c>
      <c r="J10" s="17">
        <f t="shared" ref="J10:J12" si="3">H10*1.12</f>
        <v>0</v>
      </c>
    </row>
    <row r="11" spans="2:10" ht="60.75" customHeight="1" x14ac:dyDescent="0.25">
      <c r="B11" s="27">
        <v>45737</v>
      </c>
      <c r="C11" s="28">
        <v>0.29166666666666669</v>
      </c>
      <c r="D11" s="28">
        <v>0.58333333333333337</v>
      </c>
      <c r="E11" s="29">
        <v>78</v>
      </c>
      <c r="F11" s="29" t="s">
        <v>34</v>
      </c>
      <c r="G11" s="50" t="s">
        <v>43</v>
      </c>
      <c r="H11" s="55"/>
      <c r="I11" s="16">
        <f t="shared" si="2"/>
        <v>0</v>
      </c>
      <c r="J11" s="17">
        <f t="shared" si="3"/>
        <v>0</v>
      </c>
    </row>
    <row r="12" spans="2:10" ht="60.75" customHeight="1" thickBot="1" x14ac:dyDescent="0.3">
      <c r="B12" s="74">
        <v>45728</v>
      </c>
      <c r="C12" s="75">
        <v>0.33333333333333331</v>
      </c>
      <c r="D12" s="75">
        <v>0.51041666666666663</v>
      </c>
      <c r="E12" s="76">
        <v>21</v>
      </c>
      <c r="F12" s="76" t="s">
        <v>40</v>
      </c>
      <c r="G12" s="78" t="s">
        <v>49</v>
      </c>
      <c r="H12" s="56"/>
      <c r="I12" s="18">
        <f t="shared" si="2"/>
        <v>0</v>
      </c>
      <c r="J12" s="19">
        <f t="shared" si="3"/>
        <v>0</v>
      </c>
    </row>
    <row r="13" spans="2:10" ht="45.75" customHeight="1" thickBot="1" x14ac:dyDescent="0.3">
      <c r="B13" s="45" t="s">
        <v>7</v>
      </c>
      <c r="C13" s="46"/>
      <c r="D13" s="46"/>
      <c r="E13" s="46"/>
      <c r="F13" s="46"/>
      <c r="G13" s="46"/>
      <c r="H13" s="13">
        <f>SUM(H5:H12)</f>
        <v>0</v>
      </c>
      <c r="I13" s="13">
        <f>SUM(I5:I12)</f>
        <v>0</v>
      </c>
      <c r="J13" s="13">
        <f>SUM(J5:J12)</f>
        <v>0</v>
      </c>
    </row>
  </sheetData>
  <sheetProtection algorithmName="SHA-512" hashValue="JIN/Uhzv0ei3c+auT6FFV+PYiPplis2AkOQbAjmuW2JaVkgHXDdVEHWdacEGN2PPDmxtrGr9OYLA5WZ59Ya0+Q==" saltValue="BIFKox+cRq4PFWM3SewyF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36">
        <v>45723</v>
      </c>
      <c r="C5" s="37">
        <v>0.375</v>
      </c>
      <c r="D5" s="37">
        <v>0.52083333333333337</v>
      </c>
      <c r="E5" s="38">
        <v>118</v>
      </c>
      <c r="F5" s="38" t="s">
        <v>11</v>
      </c>
      <c r="G5" s="39" t="s">
        <v>21</v>
      </c>
      <c r="H5" s="73"/>
      <c r="I5" s="15">
        <f>J5-H5</f>
        <v>0</v>
      </c>
      <c r="J5" s="14">
        <f>H5*1.12</f>
        <v>0</v>
      </c>
    </row>
    <row r="6" spans="2:10" ht="60.75" customHeight="1" x14ac:dyDescent="0.25">
      <c r="B6" s="33">
        <v>45726</v>
      </c>
      <c r="C6" s="34">
        <v>0.39583333333333331</v>
      </c>
      <c r="D6" s="34">
        <v>0.48958333333333331</v>
      </c>
      <c r="E6" s="35">
        <v>122</v>
      </c>
      <c r="F6" s="35" t="s">
        <v>12</v>
      </c>
      <c r="G6" s="40" t="s">
        <v>26</v>
      </c>
      <c r="H6" s="55"/>
      <c r="I6" s="16">
        <f t="shared" ref="I6:I7" si="0">J6-H6</f>
        <v>0</v>
      </c>
      <c r="J6" s="17">
        <f t="shared" ref="J6:J7" si="1">H6*1.12</f>
        <v>0</v>
      </c>
    </row>
    <row r="7" spans="2:10" ht="60.75" customHeight="1" x14ac:dyDescent="0.25">
      <c r="B7" s="33">
        <v>45728</v>
      </c>
      <c r="C7" s="34">
        <v>0.38194444444444442</v>
      </c>
      <c r="D7" s="34">
        <v>0.54166666666666663</v>
      </c>
      <c r="E7" s="35">
        <v>86</v>
      </c>
      <c r="F7" s="35" t="s">
        <v>11</v>
      </c>
      <c r="G7" s="40" t="s">
        <v>30</v>
      </c>
      <c r="H7" s="55"/>
      <c r="I7" s="16">
        <f t="shared" si="0"/>
        <v>0</v>
      </c>
      <c r="J7" s="17">
        <f t="shared" si="1"/>
        <v>0</v>
      </c>
    </row>
    <row r="8" spans="2:10" ht="60.75" customHeight="1" x14ac:dyDescent="0.25">
      <c r="B8" s="33">
        <v>45740</v>
      </c>
      <c r="C8" s="34">
        <v>0.39583333333333331</v>
      </c>
      <c r="D8" s="34">
        <v>0.48958333333333331</v>
      </c>
      <c r="E8" s="35">
        <v>320</v>
      </c>
      <c r="F8" s="35" t="s">
        <v>12</v>
      </c>
      <c r="G8" s="40" t="s">
        <v>45</v>
      </c>
      <c r="H8" s="55"/>
      <c r="I8" s="16">
        <f>J8-H8</f>
        <v>0</v>
      </c>
      <c r="J8" s="17">
        <f>H8*1.12</f>
        <v>0</v>
      </c>
    </row>
    <row r="9" spans="2:10" ht="38.25" thickBot="1" x14ac:dyDescent="0.3">
      <c r="B9" s="41">
        <v>45744</v>
      </c>
      <c r="C9" s="42">
        <v>0.29166666666666669</v>
      </c>
      <c r="D9" s="42">
        <v>0.58333333333333337</v>
      </c>
      <c r="E9" s="43">
        <v>114</v>
      </c>
      <c r="F9" s="43" t="s">
        <v>34</v>
      </c>
      <c r="G9" s="44" t="s">
        <v>43</v>
      </c>
      <c r="H9" s="56"/>
      <c r="I9" s="18">
        <f>J9-H9</f>
        <v>0</v>
      </c>
      <c r="J9" s="19">
        <f>H9*1.12</f>
        <v>0</v>
      </c>
    </row>
    <row r="10" spans="2:10" ht="45.75" customHeight="1" thickBot="1" x14ac:dyDescent="0.3">
      <c r="B10" s="45" t="s">
        <v>7</v>
      </c>
      <c r="C10" s="46"/>
      <c r="D10" s="46"/>
      <c r="E10" s="46"/>
      <c r="F10" s="46"/>
      <c r="G10" s="46"/>
      <c r="H10" s="13">
        <f>SUM(H5:H9)</f>
        <v>0</v>
      </c>
      <c r="I10" s="13">
        <f>SUM(I5:I9)</f>
        <v>0</v>
      </c>
      <c r="J10" s="13">
        <f>SUM(J5:J9)</f>
        <v>0</v>
      </c>
    </row>
  </sheetData>
  <sheetProtection algorithmName="SHA-512" hashValue="R98fAImrAKXPItW+IPJDj68ufEf9A3HMiGE2iQt2uwmPlrS6vISz52ELPu5HBgz0WQORdfWLLmEx7+fHVPfKqA==" saltValue="nvG+MaZ6f7QkUAUHJkpX/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Karlovarsko 1</vt:lpstr>
      <vt:lpstr>Karlovarsko 2</vt:lpstr>
      <vt:lpstr>Sokolovsko</vt:lpstr>
      <vt:lpstr>Chebsko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2025-02-17T09:47:56Z</dcterms:modified>
</cp:coreProperties>
</file>