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květen 2024\Zadávací dokumentace\"/>
    </mc:Choice>
  </mc:AlternateContent>
  <xr:revisionPtr revIDLastSave="0" documentId="13_ncr:1_{50CC130F-2259-4BD8-A013-B8A2F9835270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Karlovarsko 5." sheetId="12" r:id="rId5"/>
    <sheet name="Sokolovsko 1." sheetId="4" r:id="rId6"/>
    <sheet name="Sokolovsko 2." sheetId="5" r:id="rId7"/>
    <sheet name="Sokolovsko 3." sheetId="6" r:id="rId8"/>
    <sheet name="Sokolovsko 4." sheetId="13" r:id="rId9"/>
    <sheet name="Sokolovsko 5." sheetId="14" r:id="rId10"/>
    <sheet name="Chebsko 1." sheetId="7" r:id="rId11"/>
    <sheet name="Chebsko 2." sheetId="9" r:id="rId12"/>
    <sheet name="Chebsko 3." sheetId="8" r:id="rId13"/>
    <sheet name="Chebsko 4." sheetId="15" r:id="rId14"/>
    <sheet name="Chebsko 5." sheetId="16" r:id="rId15"/>
    <sheet name="DVMO" sheetId="17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6" l="1"/>
  <c r="I6" i="16" s="1"/>
  <c r="J7" i="16"/>
  <c r="I7" i="16" s="1"/>
  <c r="J8" i="16"/>
  <c r="I8" i="16" s="1"/>
  <c r="J10" i="15"/>
  <c r="J6" i="15"/>
  <c r="I6" i="15" s="1"/>
  <c r="J7" i="15"/>
  <c r="I7" i="15" s="1"/>
  <c r="J8" i="15"/>
  <c r="I8" i="15"/>
  <c r="J6" i="8"/>
  <c r="I6" i="8" s="1"/>
  <c r="J7" i="8"/>
  <c r="I7" i="8" s="1"/>
  <c r="J8" i="8"/>
  <c r="I8" i="8" s="1"/>
  <c r="J6" i="9"/>
  <c r="I6" i="9" s="1"/>
  <c r="J7" i="9"/>
  <c r="I7" i="9" s="1"/>
  <c r="J8" i="9"/>
  <c r="I8" i="9" s="1"/>
  <c r="J9" i="9"/>
  <c r="I9" i="9" s="1"/>
  <c r="J6" i="7"/>
  <c r="I6" i="7" s="1"/>
  <c r="J7" i="7"/>
  <c r="I7" i="7" s="1"/>
  <c r="J8" i="7"/>
  <c r="I8" i="7" s="1"/>
  <c r="J9" i="7"/>
  <c r="I9" i="7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J12" i="2"/>
  <c r="I12" i="2" s="1"/>
  <c r="J13" i="2"/>
  <c r="I13" i="2" s="1"/>
  <c r="J14" i="2"/>
  <c r="I14" i="2" s="1"/>
  <c r="J15" i="2"/>
  <c r="I15" i="2" s="1"/>
  <c r="J16" i="2"/>
  <c r="I16" i="2" s="1"/>
  <c r="J17" i="2"/>
  <c r="I17" i="2"/>
  <c r="J12" i="3"/>
  <c r="I12" i="3" s="1"/>
  <c r="J13" i="3"/>
  <c r="I13" i="3" s="1"/>
  <c r="J14" i="3"/>
  <c r="I14" i="3" s="1"/>
  <c r="J15" i="3"/>
  <c r="I15" i="3" s="1"/>
  <c r="J16" i="3"/>
  <c r="I16" i="3" s="1"/>
  <c r="J17" i="3"/>
  <c r="I17" i="3" s="1"/>
  <c r="J12" i="11"/>
  <c r="I12" i="11" s="1"/>
  <c r="J13" i="11"/>
  <c r="I13" i="11" s="1"/>
  <c r="J14" i="11"/>
  <c r="I14" i="11" s="1"/>
  <c r="J15" i="11"/>
  <c r="I15" i="11" s="1"/>
  <c r="J16" i="11"/>
  <c r="J17" i="11"/>
  <c r="I16" i="11"/>
  <c r="I17" i="11"/>
  <c r="J12" i="12"/>
  <c r="I12" i="12" s="1"/>
  <c r="J13" i="12"/>
  <c r="I13" i="12" s="1"/>
  <c r="J14" i="12"/>
  <c r="I14" i="12" s="1"/>
  <c r="J15" i="12"/>
  <c r="I15" i="12" s="1"/>
  <c r="J16" i="12"/>
  <c r="I16" i="12" s="1"/>
  <c r="J17" i="12"/>
  <c r="I17" i="12" s="1"/>
  <c r="J6" i="17" l="1"/>
  <c r="J7" i="17"/>
  <c r="J8" i="17"/>
  <c r="J9" i="17"/>
  <c r="J5" i="17"/>
  <c r="J9" i="16"/>
  <c r="J10" i="16"/>
  <c r="J11" i="16"/>
  <c r="J12" i="16"/>
  <c r="J13" i="16"/>
  <c r="J5" i="16"/>
  <c r="J9" i="15"/>
  <c r="J11" i="15"/>
  <c r="J12" i="15"/>
  <c r="J13" i="15"/>
  <c r="J5" i="15"/>
  <c r="J9" i="8"/>
  <c r="J10" i="8"/>
  <c r="J11" i="8"/>
  <c r="J12" i="8"/>
  <c r="J13" i="8"/>
  <c r="J5" i="8"/>
  <c r="J10" i="9"/>
  <c r="J11" i="9"/>
  <c r="J12" i="9"/>
  <c r="J13" i="9"/>
  <c r="J14" i="9"/>
  <c r="J5" i="9"/>
  <c r="J10" i="7"/>
  <c r="J11" i="7"/>
  <c r="J12" i="7"/>
  <c r="J13" i="7"/>
  <c r="J14" i="7"/>
  <c r="J5" i="7"/>
  <c r="J6" i="14"/>
  <c r="J7" i="14"/>
  <c r="J8" i="14"/>
  <c r="J9" i="14"/>
  <c r="J10" i="14"/>
  <c r="J11" i="14"/>
  <c r="J12" i="14"/>
  <c r="J13" i="14"/>
  <c r="J14" i="14"/>
  <c r="J5" i="14"/>
  <c r="J6" i="13"/>
  <c r="J7" i="13"/>
  <c r="J8" i="13"/>
  <c r="J9" i="13"/>
  <c r="J10" i="13"/>
  <c r="J11" i="13"/>
  <c r="J12" i="13"/>
  <c r="J13" i="13"/>
  <c r="J14" i="13"/>
  <c r="J5" i="13"/>
  <c r="J6" i="6"/>
  <c r="J7" i="6"/>
  <c r="J8" i="6"/>
  <c r="J9" i="6"/>
  <c r="J10" i="6"/>
  <c r="J11" i="6"/>
  <c r="J12" i="6"/>
  <c r="J13" i="6"/>
  <c r="J14" i="6"/>
  <c r="J5" i="6"/>
  <c r="J6" i="5"/>
  <c r="J7" i="5"/>
  <c r="J8" i="5"/>
  <c r="J9" i="5"/>
  <c r="J10" i="5"/>
  <c r="J11" i="5"/>
  <c r="J12" i="5"/>
  <c r="J13" i="5"/>
  <c r="J14" i="5"/>
  <c r="J15" i="5"/>
  <c r="J5" i="5"/>
  <c r="J6" i="4"/>
  <c r="J7" i="4"/>
  <c r="J8" i="4"/>
  <c r="J9" i="4"/>
  <c r="J10" i="4"/>
  <c r="J11" i="4"/>
  <c r="J12" i="4"/>
  <c r="J13" i="4"/>
  <c r="J14" i="4"/>
  <c r="J15" i="4"/>
  <c r="J5" i="4"/>
  <c r="J6" i="12"/>
  <c r="J7" i="12"/>
  <c r="J8" i="12"/>
  <c r="J9" i="12"/>
  <c r="J10" i="12"/>
  <c r="J11" i="12"/>
  <c r="J18" i="12"/>
  <c r="J19" i="12"/>
  <c r="J5" i="12"/>
  <c r="J6" i="11"/>
  <c r="J7" i="11"/>
  <c r="J8" i="11"/>
  <c r="J9" i="11"/>
  <c r="J10" i="11"/>
  <c r="J11" i="11"/>
  <c r="J18" i="11"/>
  <c r="J19" i="11"/>
  <c r="J5" i="11"/>
  <c r="J6" i="3"/>
  <c r="J7" i="3"/>
  <c r="J8" i="3"/>
  <c r="J9" i="3"/>
  <c r="J10" i="3"/>
  <c r="J11" i="3"/>
  <c r="J18" i="3"/>
  <c r="J19" i="3"/>
  <c r="J5" i="3"/>
  <c r="J6" i="2"/>
  <c r="J7" i="2"/>
  <c r="J8" i="2"/>
  <c r="J9" i="2"/>
  <c r="J10" i="2"/>
  <c r="J11" i="2"/>
  <c r="J18" i="2"/>
  <c r="J19" i="2"/>
  <c r="J5" i="2"/>
  <c r="J6" i="1"/>
  <c r="J7" i="1"/>
  <c r="J8" i="1"/>
  <c r="J9" i="1"/>
  <c r="J10" i="1"/>
  <c r="J11" i="1"/>
  <c r="J18" i="1"/>
  <c r="J19" i="1"/>
  <c r="J20" i="1"/>
  <c r="J5" i="1"/>
  <c r="I8" i="17" l="1"/>
  <c r="I9" i="17"/>
  <c r="I6" i="17"/>
  <c r="I7" i="17"/>
  <c r="I5" i="17"/>
  <c r="I10" i="16"/>
  <c r="I11" i="16"/>
  <c r="I12" i="16"/>
  <c r="I13" i="16"/>
  <c r="I9" i="16"/>
  <c r="I5" i="16"/>
  <c r="I9" i="15"/>
  <c r="I10" i="15"/>
  <c r="I11" i="15"/>
  <c r="I12" i="15"/>
  <c r="I13" i="15"/>
  <c r="I5" i="15"/>
  <c r="I10" i="8"/>
  <c r="I11" i="8"/>
  <c r="I12" i="8"/>
  <c r="I13" i="8"/>
  <c r="I9" i="8"/>
  <c r="I5" i="8"/>
  <c r="I11" i="9"/>
  <c r="I12" i="9"/>
  <c r="I13" i="9"/>
  <c r="I10" i="9"/>
  <c r="I14" i="9"/>
  <c r="I5" i="9"/>
  <c r="I11" i="7"/>
  <c r="I13" i="7"/>
  <c r="I14" i="7"/>
  <c r="I10" i="7"/>
  <c r="I12" i="7"/>
  <c r="I5" i="7"/>
  <c r="I9" i="14"/>
  <c r="I10" i="14"/>
  <c r="I11" i="14"/>
  <c r="I6" i="14"/>
  <c r="I7" i="14"/>
  <c r="I8" i="14"/>
  <c r="I12" i="14"/>
  <c r="I13" i="14"/>
  <c r="I14" i="14"/>
  <c r="I5" i="14"/>
  <c r="I6" i="13"/>
  <c r="I9" i="13"/>
  <c r="I10" i="13"/>
  <c r="I11" i="13"/>
  <c r="I7" i="13"/>
  <c r="I8" i="13"/>
  <c r="I12" i="13"/>
  <c r="I13" i="13"/>
  <c r="I14" i="13"/>
  <c r="I5" i="13"/>
  <c r="I9" i="6"/>
  <c r="I10" i="6"/>
  <c r="I11" i="6"/>
  <c r="I6" i="6"/>
  <c r="I7" i="6"/>
  <c r="I8" i="6"/>
  <c r="I12" i="6"/>
  <c r="I13" i="6"/>
  <c r="I14" i="6"/>
  <c r="I5" i="6"/>
  <c r="I9" i="5"/>
  <c r="I10" i="5"/>
  <c r="I14" i="5"/>
  <c r="I15" i="5"/>
  <c r="I6" i="5"/>
  <c r="I7" i="5"/>
  <c r="I8" i="5"/>
  <c r="I11" i="5"/>
  <c r="I12" i="5"/>
  <c r="I13" i="5"/>
  <c r="I5" i="5"/>
  <c r="I8" i="4"/>
  <c r="I9" i="4"/>
  <c r="I10" i="4"/>
  <c r="I14" i="4"/>
  <c r="I15" i="4"/>
  <c r="I6" i="4"/>
  <c r="I7" i="4"/>
  <c r="I11" i="4"/>
  <c r="I12" i="4"/>
  <c r="I13" i="4"/>
  <c r="I5" i="4"/>
  <c r="I9" i="12"/>
  <c r="I10" i="12"/>
  <c r="I11" i="12"/>
  <c r="I6" i="12"/>
  <c r="I7" i="12"/>
  <c r="I8" i="12"/>
  <c r="I18" i="12"/>
  <c r="I19" i="12"/>
  <c r="I5" i="12"/>
  <c r="I9" i="11"/>
  <c r="I10" i="11"/>
  <c r="I11" i="11"/>
  <c r="I6" i="11"/>
  <c r="I7" i="11"/>
  <c r="I8" i="11"/>
  <c r="I18" i="11"/>
  <c r="I19" i="11"/>
  <c r="I5" i="11"/>
  <c r="I7" i="3"/>
  <c r="I9" i="3"/>
  <c r="I10" i="3"/>
  <c r="I11" i="3"/>
  <c r="I19" i="3"/>
  <c r="I6" i="3"/>
  <c r="I8" i="3"/>
  <c r="I18" i="3"/>
  <c r="I5" i="3"/>
  <c r="I8" i="2"/>
  <c r="I9" i="2"/>
  <c r="I10" i="2"/>
  <c r="I11" i="2"/>
  <c r="I6" i="2"/>
  <c r="I7" i="2"/>
  <c r="I18" i="2"/>
  <c r="I19" i="2"/>
  <c r="I5" i="2"/>
  <c r="I6" i="1"/>
  <c r="I7" i="1"/>
  <c r="I8" i="1"/>
  <c r="I11" i="1"/>
  <c r="I18" i="1"/>
  <c r="I19" i="1"/>
  <c r="I20" i="1"/>
  <c r="I9" i="1"/>
  <c r="I10" i="1"/>
  <c r="I5" i="1"/>
  <c r="J10" i="17" l="1"/>
  <c r="I10" i="17"/>
  <c r="H10" i="17"/>
  <c r="J14" i="16"/>
  <c r="I14" i="16"/>
  <c r="H14" i="16"/>
  <c r="J14" i="15"/>
  <c r="I14" i="15"/>
  <c r="H14" i="15"/>
  <c r="J15" i="14"/>
  <c r="I15" i="14"/>
  <c r="H15" i="14"/>
  <c r="J15" i="13"/>
  <c r="I15" i="13"/>
  <c r="H15" i="13"/>
  <c r="J20" i="12"/>
  <c r="I20" i="12"/>
  <c r="H20" i="12"/>
  <c r="J20" i="11"/>
  <c r="I20" i="11"/>
  <c r="H20" i="11"/>
  <c r="J15" i="9" l="1"/>
  <c r="I15" i="9"/>
  <c r="H15" i="9"/>
  <c r="J14" i="8"/>
  <c r="I14" i="8"/>
  <c r="H14" i="8"/>
  <c r="J15" i="7"/>
  <c r="I15" i="7"/>
  <c r="H15" i="7"/>
  <c r="J15" i="6"/>
  <c r="I15" i="6"/>
  <c r="H15" i="6"/>
  <c r="J16" i="5"/>
  <c r="I16" i="5"/>
  <c r="H16" i="5"/>
  <c r="J16" i="4"/>
  <c r="I16" i="4"/>
  <c r="H16" i="4"/>
  <c r="J20" i="3"/>
  <c r="I20" i="3"/>
  <c r="H20" i="3"/>
  <c r="J20" i="2"/>
  <c r="I20" i="2"/>
  <c r="H20" i="2"/>
  <c r="I21" i="1" l="1"/>
  <c r="J21" i="1"/>
  <c r="H21" i="1"/>
</calcChain>
</file>

<file path=xl/sharedStrings.xml><?xml version="1.0" encoding="utf-8"?>
<sst xmlns="http://schemas.openxmlformats.org/spreadsheetml/2006/main" count="553" uniqueCount="157">
  <si>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</si>
  <si>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</si>
  <si>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</si>
  <si>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</si>
  <si>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</si>
  <si>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</si>
  <si>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</si>
  <si>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</si>
  <si>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</si>
  <si>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</si>
  <si>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Klášter Teplá, Klášter 210, 364 61 Teplá</t>
  </si>
  <si>
    <t>MŠ Bochov, Zahradní 315, 364 71 Bochov</t>
  </si>
  <si>
    <t>ZŠ Nová Role, Školní 232, 362 25 Nová Role</t>
  </si>
  <si>
    <t>ZŠ Toužim, Plzeňská 395, 364 01 Toužim</t>
  </si>
  <si>
    <t>SOA Sokolov, Hornická 1569, 356 01 Sokolov</t>
  </si>
  <si>
    <t>Muzeum Cheb, náměstí Krále Jiřího z Poděbrad 492/3, 350 02 Cheb</t>
  </si>
  <si>
    <t>ZŠ Hlávkova Aš, Hlávkova 26, 352 01 Aš</t>
  </si>
  <si>
    <t>Státní zámek Kynžvart, 354 91 Lázně Kynžvart</t>
  </si>
  <si>
    <t>ZŠ Skalná, Sportovní 260, 351 34 Skalná</t>
  </si>
  <si>
    <t>Počet osob</t>
  </si>
  <si>
    <t>MŠ Chodov, U Koupaliště 811, 357 35 Chodov</t>
  </si>
  <si>
    <t>Muzeum Sokolov,  Zámecká 1, 356 01 Sokolov</t>
  </si>
  <si>
    <t>Muzeum Karlovy Vary, Nová Louka 23, 360 01 Karlovy Vary</t>
  </si>
  <si>
    <t>ZŠ a MŠ Svatava, Pohraniční stráže 81, 357 03 Svatava</t>
  </si>
  <si>
    <t>CENOVÁ NABÍDKA - Doprava dětí - květen 2024 - Část 1 – Karlovarsko 1/5</t>
  </si>
  <si>
    <t>CENOVÁ NABÍDKA - Doprava dětí - květen 2024 - Část 2 – Karlovarsko 2/5</t>
  </si>
  <si>
    <t>CENOVÁ NABÍDKA - Doprava dětí - květen 2024 - Část 3 – Karlovarsko 3/5</t>
  </si>
  <si>
    <t>CENOVÁ NABÍDKA - Doprava dětí - květen 2024 - Část 4 – Karlovarsko 4/5</t>
  </si>
  <si>
    <t>CENOVÁ NABÍDKA - Doprava dětí - květen 2024 - Část 5 – Karlovarsko 5/5</t>
  </si>
  <si>
    <t>CENOVÁ NABÍDKA - Doprava dětí - květen 2024 - Část 6 – Sokolovsko 1/5</t>
  </si>
  <si>
    <t>CENOVÁ NABÍDKA - Doprava dětí - květen 2024 - Část 7 – Sokolovsko 2/5</t>
  </si>
  <si>
    <t>CENOVÁ NABÍDKA - Doprava dětí - květen 2024 - Část 8 – Sokolovsko 3/5</t>
  </si>
  <si>
    <t>CENOVÁ NABÍDKA - Doprava dětí - květen 2024 - Část 9 – Sokolovsko 4/5</t>
  </si>
  <si>
    <t>CENOVÁ NABÍDKA - Doprava dětí - květen 2024 - Část 10 – Sokolovsko 5/5</t>
  </si>
  <si>
    <t>CENOVÁ NABÍDKA - Doprava dětí - květen 2024 - Část 11 – Chebsko 1/5</t>
  </si>
  <si>
    <t>CENOVÁ NABÍDKA - Doprava dětí - květen 2024 - Část 12 – Chebsko 2/5</t>
  </si>
  <si>
    <t>CENOVÁ NABÍDKA - Doprava dětí - květen 2024 - Část 13 – Chebsko 3/5</t>
  </si>
  <si>
    <t>CENOVÁ NABÍDKA - Doprava dětí - květen 2024 - Část 14 – Chebsko 4/5</t>
  </si>
  <si>
    <t>CENOVÁ NABÍDKA - Doprava dětí - květen 2024 - Část 15 – Chebsko 5/5</t>
  </si>
  <si>
    <t>CENOVÁ NABÍDKA - Doprava dětí - květen 2024 - Část 16 – Doprava většího množství osob</t>
  </si>
  <si>
    <t>ZŠ Útvina, čp 153, 364 01 Toužim</t>
  </si>
  <si>
    <t>Hrad Vildštejn, Skalná</t>
  </si>
  <si>
    <t>MŠ, DŠ Montessori Elipsa (MŠ Moudré hraní o.p.s) Krymská 1722/8, 360 01 Karlovy Vary (odjezd z ul. Svatošská 269</t>
  </si>
  <si>
    <t>Porcelánka Thun Nová Role</t>
  </si>
  <si>
    <t>ZŠ Ostrov, Májová 997, 363 01 Ostrov</t>
  </si>
  <si>
    <t>Hrad Loket</t>
  </si>
  <si>
    <t>Bečovská botanická zahrada, Tovární 478, 36464 Bečov nad Teplou</t>
  </si>
  <si>
    <t>ZŠ Bochov, Okružní 367, 364 71 Bochov (odjezd od autobusové zastávky - náměstí)</t>
  </si>
  <si>
    <t xml:space="preserve">ZŠ Kolová, č.p. 97, 360 01 Karlovy Vary </t>
  </si>
  <si>
    <t>Statek Milíkov, Milíkov 18, 350 02 Milíkov</t>
  </si>
  <si>
    <t>MŠ Studánka, Krymská 10, 360 01 Karlovy Vary</t>
  </si>
  <si>
    <t xml:space="preserve">ZŠ Karlovy Vary, Truhlářská 19, 360 17 Karlovy Vary (odjezd od zastávky MHD - Školní/ Stará Role) </t>
  </si>
  <si>
    <t>Lesní MŠ Svatošky, Nábřeží J. Palacha 1139/40, Karlovy Vary (odjezd od SOS Dětské vesničky)</t>
  </si>
  <si>
    <t>Lesní mateřská škola Pod Lipami, Zahrada u statku v ulici Dvůr pod lipami 1766/1, 350 02 Cheb</t>
  </si>
  <si>
    <t>MŠ Stráž nad Ohří, čp 101, 363 01 SnO</t>
  </si>
  <si>
    <t>1. MŠ Karlovy Vary, Komenského 7, 360 01 Karlovy Vary (odjezd od MŠ Krymská 10)</t>
  </si>
  <si>
    <t>Státní zámek Valeč, 364 55 Valeč</t>
  </si>
  <si>
    <t>Střední uměleckoprůmyslová škola keramická a sklářská Karlovy Vary, Nám. 17. listopadu 710/12, 360 05 Karlovy Vary 5</t>
  </si>
  <si>
    <t>Letohrádek Ostrov, Zámecký park 226, 363 01 Ostrov</t>
  </si>
  <si>
    <t>Důl Jeroným,  Podstrání 13, 356 01 Rovná</t>
  </si>
  <si>
    <t>ZŠ Karlovy Vary, Končená 917/25, 360 05 Karlovy Vary</t>
  </si>
  <si>
    <t>Státní hrad a zámek Bečov</t>
  </si>
  <si>
    <t xml:space="preserve">ZŠ Ostrov, Masarykova 1289, 363 01 Ostrov </t>
  </si>
  <si>
    <t>MŠ Březová, Staromlýnská 34/29, 360 01 Karlovy Vary</t>
  </si>
  <si>
    <t>2. MŠ Karlovy Vary, Mládežnická 862/6, 360 05 Karlovy Vary (odjezd z ul. Železniční - zastávka MHD č. 12 - U Kostela)</t>
  </si>
  <si>
    <t>Hornické muzeum Krásno, Cínová 408, 357 31 Krásno</t>
  </si>
  <si>
    <t>Karlovarské městské divadlo</t>
  </si>
  <si>
    <t>Císařské lázně, Mariánskolázeňská 2, 360 01 Karlovy Vary, Porcelánka THUN Nová Role</t>
  </si>
  <si>
    <t>ZŠ Ostrov, Masarykova 1289, 363 01 Ostrov (odjezd v 8:00 od školy, v 10:00 přejezd od Císařských lázní do Nové Role)</t>
  </si>
  <si>
    <t>MŠ Velichov, čp 132, 363 01 Ostrov (odjezd od COOPu - pokud možno minibus)</t>
  </si>
  <si>
    <t>MŠ Stružná, čp 58, 364 71 Stružná</t>
  </si>
  <si>
    <t>ZŠ Karlovy Vary, 1. máje 58/1, 360 06 Karlovy Vary</t>
  </si>
  <si>
    <t>Městské muzeum a galerie Mariánské Lázně, p. o.</t>
  </si>
  <si>
    <t>8.00</t>
  </si>
  <si>
    <t>MŠ Cestička Nová Role, Rolavská 234, 362 25 Nová Role</t>
  </si>
  <si>
    <t>Naučná stezka - Jáchymovské peklo (vykládka na autobusové zastávce přímo u kostela sv. Jáchyma. Odjezd je ze zastávky u Infocentra)</t>
  </si>
  <si>
    <t>Karlovy Vary- Lázně III</t>
  </si>
  <si>
    <t>ZŠ a MŠ Marie-Curie Sklodowské, Husova 992, 362 51 Jáchymov</t>
  </si>
  <si>
    <t xml:space="preserve">Městské divadlo Mariánské Lázně, Třebízského 106 353 01  Mariánské Lázně </t>
  </si>
  <si>
    <t>ZŠ a MŠ Útvina, čp 153, 364 01 Toužim</t>
  </si>
  <si>
    <t>MŠ Karlovy Vary, Truhlářská 690/11, 360 02 Karlovy Vary - Stará Role</t>
  </si>
  <si>
    <t xml:space="preserve">ZŠ 1. máje 58/1, 360 06 Karlovy Vary </t>
  </si>
  <si>
    <t>MŠ Merklín, čp 86 362 34 Merklín</t>
  </si>
  <si>
    <t>ZŠ a MŠ Toužim, Plzeňská 395, 364 01 Toužim</t>
  </si>
  <si>
    <t>Dizajnpark - Kreativní centrum Výměník, Západní 21/1749, 360 01 Karlovy Vary</t>
  </si>
  <si>
    <t>ZŠ Kyselka, Radošov 75, 362 72 Kyselka</t>
  </si>
  <si>
    <t>Lesní škola Skulina, Svatošská, 360 01 Karlovy Vary - Doubí (odjezd od SOS Dětské vesničky)</t>
  </si>
  <si>
    <t>ZŠ a MŠ Pernink, Karlovarská 18, 362 36 Pernink</t>
  </si>
  <si>
    <t xml:space="preserve">ZŠ Karlovy Vary, Truhlářská 19, 360 17 Karlovy Vary (odjezd od zastávky mhd - Školní/ Stará Role) </t>
  </si>
  <si>
    <t>ZŠ a MŠ Chyše, NA Špičáku 292, 364 53 Chyše</t>
  </si>
  <si>
    <t>ZŠ a MŠ Abertamy, Roosweltova 315, 362 35 Abertamy</t>
  </si>
  <si>
    <t>MŠ Ostrov, Halasova 765, 363 01 Ostrov</t>
  </si>
  <si>
    <t>ZŠ Nejdek, náměstí Karla IV. 423, 362 21 Nejdek (odjezd z autobusového nádraží v Nejdku)</t>
  </si>
  <si>
    <t>MŠ Ostrov, Palackého 1045, 363 01 Ostrov</t>
  </si>
  <si>
    <t>Západočeské divadlo v Chebu</t>
  </si>
  <si>
    <t>ZŠ Karlovy Vary, Krušnohorská 11, 360 10 Karlovy Vary</t>
  </si>
  <si>
    <t>ZŠ Sokolov, Křižíkova 1916, 356 01 Sokolov</t>
  </si>
  <si>
    <r>
      <t>MŠ Jakubov, čp 93, 363 01 Stráž nad Ohří</t>
    </r>
    <r>
      <rPr>
        <b/>
        <sz val="14"/>
        <rFont val="Calibri"/>
        <family val="2"/>
        <charset val="238"/>
        <scheme val="minor"/>
      </rPr>
      <t xml:space="preserve"> (pokud možno - minibus)</t>
    </r>
  </si>
  <si>
    <t xml:space="preserve">ZŠ Kynšperk nad Ohří, J. A. Komenského 540, 357 31 KnO (odjezd z parkoviště naproti kostelu) </t>
  </si>
  <si>
    <t>MŠ Horní Slavkov, Sportovní 713, 357 31 Horní Slavkov</t>
  </si>
  <si>
    <t>ZŠ Sokolov, Křižíkova 1915, 356 01 Sokolov</t>
  </si>
  <si>
    <t>MŠ Chodov, Školní 737, 357 35 Chodov (odjezd od branky ze strany od OC Plzeňka)</t>
  </si>
  <si>
    <t xml:space="preserve">ZŠ Kraslice, Dukelská 1122, 358 01 Kraslice (odjezd z ulice Rybná, za školou) </t>
  </si>
  <si>
    <t>MŠ Sokolov, Pionýrů 1344, 356 01 Sokolov</t>
  </si>
  <si>
    <t>ZŠ a MŠ Rotava, Nová Plzeň 673, Rotava 357 01</t>
  </si>
  <si>
    <t>ZŠ a MŠ Svatava, Pohraniční stráže 81, 357 03 Svatava (prosí o autobus s bezpečtnostními pásy)</t>
  </si>
  <si>
    <t>MŠ Loket, Sportovní 561, 357 33 Loket</t>
  </si>
  <si>
    <t>ZŠ Nové Sedlo, Masarykova 425, 327 34 Nové Sedlo</t>
  </si>
  <si>
    <t>ZŠ Sokolov, Běžecká 2055, 356 01 Sokolov (odjezd od zimního stadionu - bývalý heliport)</t>
  </si>
  <si>
    <t>II. ZŠ Chodov, Školní 697, 357 35 Chodov</t>
  </si>
  <si>
    <t>MŠ Kraslice, B. Němcové 1685, 358 01 Kraslice</t>
  </si>
  <si>
    <t>ZŠ Chodov, Školní 697, 357 35 Chodov</t>
  </si>
  <si>
    <t>MŠ Chodov, Zahradní 729, 357 35 Chodov</t>
  </si>
  <si>
    <t>Škola Můj Projekt Mánesova - G, ZŠ a MŠ, Mánesova 1672, 356 01 Sokolov</t>
  </si>
  <si>
    <t>3. ZŠ Chodov, Husova 788, 357 35 Chodov</t>
  </si>
  <si>
    <t>Gymnázium Sokolov a krajské vzdělávací centrum, Husitská 2053, 356 01 Sokolov</t>
  </si>
  <si>
    <t>ZŠ Královské Poříčí, Dlouhá 63, 356 01 Královské Poříčí</t>
  </si>
  <si>
    <t>MŠ Kynšperk nad Ohří, Zahradní 385, 357 51 KnO (odjezd od parkoviště u kostela)</t>
  </si>
  <si>
    <t xml:space="preserve">MŠ Lipová cesta, Lipová cesta 1091, 358 01 Kraslice </t>
  </si>
  <si>
    <t>ZŠ a MŠ Libavské Údolí, čp. 109, 357 51 Libavské Údolí</t>
  </si>
  <si>
    <t>Karlovraské městské divadlo</t>
  </si>
  <si>
    <t>MŠ Krásno, Kladenská 210, 357 31 Krásno (odjezd z náměstí)</t>
  </si>
  <si>
    <t>MŠ Citice, čp 200, 356 01 Citice</t>
  </si>
  <si>
    <t>3. ZŠ Chodov, Nejdecká 245, 357 35 Chodov (odjezd od sportovní haly v ul. Tyršova)</t>
  </si>
  <si>
    <t>ZŠ Sokolov, Pionýrů1614, 356 01 Sokolov (odjezd od sportovní haly naproti ISŠTE)</t>
  </si>
  <si>
    <t>ZŠ Lomnice, Školní 234, 356 01 Lomnice</t>
  </si>
  <si>
    <t>ZŠ Úšovice, Školní náměstí 472, 353 01 Mariánské Lázně</t>
  </si>
  <si>
    <t>ZŠ a MŠ Plesná, Školní 254, 351 35 Plesná (odjezd z autobusové zastávky na nám. Svobody)</t>
  </si>
  <si>
    <t>ZŠ a MŠ Drmoul, Školní 26 353 01 Drmoul (odjezd od zastávky u školy)</t>
  </si>
  <si>
    <t>ZŠ a MŠ Aš, Okružní 57, 352 01 Aš (odjezd od MŠ G. Geipela, čp. 15, Aš)</t>
  </si>
  <si>
    <t>ZŠ a MŠ Dolní Žandov, čp 37, 354 93 Dolní Žandov</t>
  </si>
  <si>
    <t>ZŠ Aš, Kamenná 152, 352 01 Aš</t>
  </si>
  <si>
    <t>MŠ Velká Hleďsebe, Tyršova 315, 353 01 Velká Hleďsebe</t>
  </si>
  <si>
    <t>6. ZŠ Cheb, Obětí nacismu 16, Cheb</t>
  </si>
  <si>
    <t>ZŠ Velká Hleďsebe, Pohraniční stráže 95. 353 01 Velká Hleďsebe</t>
  </si>
  <si>
    <t>ZŠ Františkovy Lázně, Česká 39/1, 351 01 Františkovy Lázně</t>
  </si>
  <si>
    <t>MŠ Aš, Nohova 2201, 352 01 Aš (odjezd ze zastávky Palacká)</t>
  </si>
  <si>
    <t>MŠ Vora, Za Tratí 687, 353 01 Mariánské Lázně</t>
  </si>
  <si>
    <t>3. ZŠ Cheb, Malé náměstí 3, Cheb</t>
  </si>
  <si>
    <t>ZUŠ Aš, Kostelní 42, 352 01 Aš</t>
  </si>
  <si>
    <t>ZŠ Čtyřlístek, Mariánské Lázně, Poštovní 160/17, 353 01 Mariánské Lázně (odjezd od zastávky City Servis)</t>
  </si>
  <si>
    <t>NEOnová ZŠ Aš, Luční 2653/8, 352 01 Aš (odjezd od Lidového domu)</t>
  </si>
  <si>
    <t>ZŠ a MŠ Tři Sekery, čp 79, 353 01 Mariánské Lázně (odjezd od autobusové zastávky)</t>
  </si>
  <si>
    <t>MŠ Trstěnice, Trstěnice 104, 353 01 Mariánské Lázně</t>
  </si>
  <si>
    <t>ZŠ a MŠ Aš, Okružní 57, 352 01 Aš a MŠ Mokřiny (odjezd od MŠ Mokřiny, čp 115 v 8:00, Aš - 8:15)</t>
  </si>
  <si>
    <t>3. ZŠ Cheb, Májová 14, Cheb</t>
  </si>
  <si>
    <t>ZŠ Teplá, Školní 258, 364 61 Teplá</t>
  </si>
  <si>
    <t>ZŠ a MŠ Hazlov, čp 119, 351 32 Hazlov</t>
  </si>
  <si>
    <t>ZŠ Hranice, Husova 414, 351 24 Hranice (odjezd od autobusové zastávky pod školou)</t>
  </si>
  <si>
    <t>4. ZŠ Cheb, Hradební 14, 350 02 Cheb (odjezd od divadla v Chebu)</t>
  </si>
  <si>
    <t>MŠ Luby, Tovární 743, 351 37 Luby (odjezd od hasičské zbrojnice)</t>
  </si>
  <si>
    <t>MŠ Klimentov, č.p. 118, 353 01 Velká Hleďsebe</t>
  </si>
  <si>
    <t>Svobodná škola Cheb, Jánské náměstí 15, 350 02 Cheb</t>
  </si>
  <si>
    <t>ZŠ Vintířov, čp 65, 357 35 Vintířov</t>
  </si>
  <si>
    <t>Gymnázium Aš, Hlavní 106, 352 01 Aš (odjezd od Lidového domu v Aši)</t>
  </si>
  <si>
    <t>ZŠ Březová, Komenského 232, 357 61 Březová u Sokolova (odjezd z autobusového nádraží v Březové)</t>
  </si>
  <si>
    <t>Západočeský symfonický orchestr v Mariánských Lázních, Hlavní tř. 47, 353 01 Mariánské Lázně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</si>
</sst>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 applyProtection="1">
      <alignment vertical="center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164" fontId="2" fillId="3" borderId="13" xfId="3" applyNumberFormat="1" applyFont="1" applyFill="1" applyBorder="1" applyAlignment="1" applyProtection="1">
      <alignment horizontal="center" vertical="center" wrapText="1"/>
    </xf>
    <xf numFmtId="164" fontId="2" fillId="3" borderId="14" xfId="3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14" fontId="9" fillId="7" borderId="7" xfId="0" applyNumberFormat="1" applyFont="1" applyFill="1" applyBorder="1" applyAlignment="1">
      <alignment horizontal="center" vertical="center" wrapText="1"/>
    </xf>
    <xf numFmtId="2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2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20" fontId="10" fillId="7" borderId="9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2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20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20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0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10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2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8" xfId="0" applyNumberFormat="1" applyFont="1" applyBorder="1" applyAlignment="1" applyProtection="1">
      <alignment horizontal="center" vertical="center" wrapText="1"/>
      <protection locked="0"/>
    </xf>
    <xf numFmtId="165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9" xfId="0" applyNumberFormat="1" applyFont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1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3">
        <v>45414</v>
      </c>
      <c r="C5" s="24">
        <v>0.3263888888888889</v>
      </c>
      <c r="D5" s="24">
        <v>0.5</v>
      </c>
      <c r="E5" s="25">
        <v>37</v>
      </c>
      <c r="F5" s="25" t="s">
        <v>10</v>
      </c>
      <c r="G5" s="26" t="s">
        <v>40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17">
        <v>45414</v>
      </c>
      <c r="C6" s="18">
        <v>0.33333333333333331</v>
      </c>
      <c r="D6" s="18">
        <v>0.47916666666666669</v>
      </c>
      <c r="E6" s="19">
        <v>34</v>
      </c>
      <c r="F6" s="19" t="s">
        <v>46</v>
      </c>
      <c r="G6" s="27" t="s">
        <v>48</v>
      </c>
      <c r="H6" s="80"/>
      <c r="I6" s="11">
        <f t="shared" ref="I6:I20" si="0">J6-H6</f>
        <v>0</v>
      </c>
      <c r="J6" s="12">
        <f t="shared" ref="J6:J20" si="1">H6*1.12</f>
        <v>0</v>
      </c>
    </row>
    <row r="7" spans="2:10" ht="75" x14ac:dyDescent="0.25">
      <c r="B7" s="17">
        <v>45419</v>
      </c>
      <c r="C7" s="18">
        <v>0.33333333333333331</v>
      </c>
      <c r="D7" s="18">
        <v>0.47916666666666669</v>
      </c>
      <c r="E7" s="19">
        <v>19</v>
      </c>
      <c r="F7" s="19" t="s">
        <v>53</v>
      </c>
      <c r="G7" s="27" t="s">
        <v>54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17">
        <v>45422</v>
      </c>
      <c r="C8" s="18">
        <v>0.33333333333333331</v>
      </c>
      <c r="D8" s="18">
        <v>0.58333333333333337</v>
      </c>
      <c r="E8" s="19">
        <v>43</v>
      </c>
      <c r="F8" s="19" t="s">
        <v>58</v>
      </c>
      <c r="G8" s="27" t="s">
        <v>13</v>
      </c>
      <c r="H8" s="80"/>
      <c r="I8" s="11">
        <f t="shared" si="0"/>
        <v>0</v>
      </c>
      <c r="J8" s="12">
        <f t="shared" si="1"/>
        <v>0</v>
      </c>
    </row>
    <row r="9" spans="2:10" ht="75" x14ac:dyDescent="0.25">
      <c r="B9" s="17">
        <v>45426</v>
      </c>
      <c r="C9" s="20">
        <v>0.3888888888888889</v>
      </c>
      <c r="D9" s="20">
        <v>0.46875</v>
      </c>
      <c r="E9" s="21">
        <v>45</v>
      </c>
      <c r="F9" s="19" t="s">
        <v>46</v>
      </c>
      <c r="G9" s="27" t="s">
        <v>64</v>
      </c>
      <c r="H9" s="81"/>
      <c r="I9" s="11">
        <f t="shared" si="0"/>
        <v>0</v>
      </c>
      <c r="J9" s="12">
        <f t="shared" si="1"/>
        <v>0</v>
      </c>
    </row>
    <row r="10" spans="2:10" ht="65.25" customHeight="1" x14ac:dyDescent="0.25">
      <c r="B10" s="17">
        <v>45427</v>
      </c>
      <c r="C10" s="18">
        <v>0.375</v>
      </c>
      <c r="D10" s="18">
        <v>0.45833333333333331</v>
      </c>
      <c r="E10" s="19">
        <v>19</v>
      </c>
      <c r="F10" s="19" t="s">
        <v>56</v>
      </c>
      <c r="G10" s="27" t="s">
        <v>70</v>
      </c>
      <c r="H10" s="80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17">
        <v>45428</v>
      </c>
      <c r="C11" s="20">
        <v>0.33333333333333331</v>
      </c>
      <c r="D11" s="20">
        <v>0.4375</v>
      </c>
      <c r="E11" s="21">
        <v>45</v>
      </c>
      <c r="F11" s="19" t="s">
        <v>46</v>
      </c>
      <c r="G11" s="27" t="s">
        <v>74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17">
        <v>45432</v>
      </c>
      <c r="C12" s="20">
        <v>0.39583333333333331</v>
      </c>
      <c r="D12" s="20">
        <v>0.47222222222222227</v>
      </c>
      <c r="E12" s="21">
        <v>57</v>
      </c>
      <c r="F12" s="19" t="s">
        <v>76</v>
      </c>
      <c r="G12" s="27" t="s">
        <v>47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17">
        <v>45433</v>
      </c>
      <c r="C13" s="20">
        <v>0.33333333333333331</v>
      </c>
      <c r="D13" s="20">
        <v>0.47916666666666669</v>
      </c>
      <c r="E13" s="21">
        <v>46</v>
      </c>
      <c r="F13" s="19" t="s">
        <v>17</v>
      </c>
      <c r="G13" s="27" t="s">
        <v>62</v>
      </c>
      <c r="H13" s="8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17">
        <v>45434</v>
      </c>
      <c r="C14" s="20">
        <v>0.33333333333333331</v>
      </c>
      <c r="D14" s="20">
        <v>0.47916666666666669</v>
      </c>
      <c r="E14" s="21">
        <v>53</v>
      </c>
      <c r="F14" s="19" t="s">
        <v>17</v>
      </c>
      <c r="G14" s="27" t="s">
        <v>62</v>
      </c>
      <c r="H14" s="81"/>
      <c r="I14" s="11">
        <f t="shared" si="0"/>
        <v>0</v>
      </c>
      <c r="J14" s="12">
        <f t="shared" si="1"/>
        <v>0</v>
      </c>
    </row>
    <row r="15" spans="2:10" ht="60.75" customHeight="1" x14ac:dyDescent="0.25">
      <c r="B15" s="17">
        <v>45436</v>
      </c>
      <c r="C15" s="20">
        <v>0.33333333333333331</v>
      </c>
      <c r="D15" s="20">
        <v>0.46875</v>
      </c>
      <c r="E15" s="21">
        <v>35</v>
      </c>
      <c r="F15" s="19" t="s">
        <v>49</v>
      </c>
      <c r="G15" s="27" t="s">
        <v>12</v>
      </c>
      <c r="H15" s="81"/>
      <c r="I15" s="11">
        <f t="shared" si="0"/>
        <v>0</v>
      </c>
      <c r="J15" s="12">
        <f t="shared" si="1"/>
        <v>0</v>
      </c>
    </row>
    <row r="16" spans="2:10" ht="60.75" customHeight="1" x14ac:dyDescent="0.25">
      <c r="B16" s="17">
        <v>45439</v>
      </c>
      <c r="C16" s="20">
        <v>0.33333333333333331</v>
      </c>
      <c r="D16" s="20">
        <v>0.4375</v>
      </c>
      <c r="E16" s="21">
        <v>23</v>
      </c>
      <c r="F16" s="19" t="s">
        <v>66</v>
      </c>
      <c r="G16" s="27" t="s">
        <v>62</v>
      </c>
      <c r="H16" s="81"/>
      <c r="I16" s="11">
        <f t="shared" si="0"/>
        <v>0</v>
      </c>
      <c r="J16" s="12">
        <f t="shared" si="1"/>
        <v>0</v>
      </c>
    </row>
    <row r="17" spans="2:10" ht="60.75" customHeight="1" x14ac:dyDescent="0.25">
      <c r="B17" s="17">
        <v>45439</v>
      </c>
      <c r="C17" s="20">
        <v>0.3263888888888889</v>
      </c>
      <c r="D17" s="20">
        <v>0.4375</v>
      </c>
      <c r="E17" s="21">
        <v>66</v>
      </c>
      <c r="F17" s="19" t="s">
        <v>66</v>
      </c>
      <c r="G17" s="27" t="s">
        <v>91</v>
      </c>
      <c r="H17" s="81"/>
      <c r="I17" s="11">
        <f t="shared" si="0"/>
        <v>0</v>
      </c>
      <c r="J17" s="12">
        <f t="shared" si="1"/>
        <v>0</v>
      </c>
    </row>
    <row r="18" spans="2:10" ht="60.75" customHeight="1" x14ac:dyDescent="0.25">
      <c r="B18" s="17">
        <v>45441</v>
      </c>
      <c r="C18" s="20">
        <v>0.33333333333333331</v>
      </c>
      <c r="D18" s="20">
        <v>0.47916666666666669</v>
      </c>
      <c r="E18" s="21">
        <v>53</v>
      </c>
      <c r="F18" s="19" t="s">
        <v>41</v>
      </c>
      <c r="G18" s="27" t="s">
        <v>62</v>
      </c>
      <c r="H18" s="81"/>
      <c r="I18" s="11">
        <f t="shared" si="0"/>
        <v>0</v>
      </c>
      <c r="J18" s="12">
        <f t="shared" si="1"/>
        <v>0</v>
      </c>
    </row>
    <row r="19" spans="2:10" ht="60.75" customHeight="1" x14ac:dyDescent="0.25">
      <c r="B19" s="17">
        <v>45442</v>
      </c>
      <c r="C19" s="20">
        <v>0.36458333333333331</v>
      </c>
      <c r="D19" s="20">
        <v>0.52083333333333337</v>
      </c>
      <c r="E19" s="21">
        <v>32</v>
      </c>
      <c r="F19" s="19" t="s">
        <v>94</v>
      </c>
      <c r="G19" s="27" t="s">
        <v>95</v>
      </c>
      <c r="H19" s="81"/>
      <c r="I19" s="11">
        <f t="shared" si="0"/>
        <v>0</v>
      </c>
      <c r="J19" s="12">
        <f t="shared" si="1"/>
        <v>0</v>
      </c>
    </row>
    <row r="20" spans="2:10" ht="60.75" customHeight="1" thickBot="1" x14ac:dyDescent="0.3">
      <c r="B20" s="28">
        <v>45443</v>
      </c>
      <c r="C20" s="29">
        <v>0.3125</v>
      </c>
      <c r="D20" s="29">
        <v>0.5</v>
      </c>
      <c r="E20" s="30">
        <v>21</v>
      </c>
      <c r="F20" s="31" t="s">
        <v>46</v>
      </c>
      <c r="G20" s="32" t="s">
        <v>69</v>
      </c>
      <c r="H20" s="81"/>
      <c r="I20" s="11">
        <f t="shared" si="0"/>
        <v>0</v>
      </c>
      <c r="J20" s="12">
        <f t="shared" si="1"/>
        <v>0</v>
      </c>
    </row>
    <row r="21" spans="2:10" ht="45.75" customHeight="1" thickBot="1" x14ac:dyDescent="0.3">
      <c r="B21" s="15" t="s">
        <v>7</v>
      </c>
      <c r="C21" s="16"/>
      <c r="D21" s="16"/>
      <c r="E21" s="16"/>
      <c r="F21" s="16"/>
      <c r="G21" s="16"/>
      <c r="H21" s="10">
        <f>SUM(H5:H20)</f>
        <v>0</v>
      </c>
      <c r="I21" s="10">
        <f>SUM(I5:I20)</f>
        <v>0</v>
      </c>
      <c r="J21" s="10">
        <f>SUM(J5:J20)</f>
        <v>0</v>
      </c>
    </row>
  </sheetData>
  <sheetProtection algorithmName="SHA-512" hashValue="JRPAz4A8OZkwrN6TKV5OTyQ1xSVsAt8J/GEf6uXHlJb4BCUi90VlbfjMIxXPrtkfgLXUcemX8IZILlb1QsMlqg==" saltValue="xaQK68EEAYnnd9CQIkwadQ==" spinCount="100000" sheet="1" objects="1" scenarios="1"/>
  <mergeCells count="1">
    <mergeCell ref="B21:G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2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140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75" x14ac:dyDescent="0.25">
      <c r="B5" s="23">
        <v>45414</v>
      </c>
      <c r="C5" s="24">
        <v>0.34375</v>
      </c>
      <c r="D5" s="24">
        <v>0.46875</v>
      </c>
      <c r="E5" s="25">
        <v>20</v>
      </c>
      <c r="F5" s="25" t="s">
        <v>41</v>
      </c>
      <c r="G5" s="26" t="s">
        <v>42</v>
      </c>
      <c r="H5" s="80"/>
      <c r="I5" s="13">
        <f>J5-H5</f>
        <v>0</v>
      </c>
      <c r="J5" s="14">
        <f>H5*1.12</f>
        <v>0</v>
      </c>
    </row>
    <row r="6" spans="2:10" ht="60.75" customHeight="1" x14ac:dyDescent="0.25">
      <c r="B6" s="17">
        <v>45415</v>
      </c>
      <c r="C6" s="18">
        <v>0.33333333333333331</v>
      </c>
      <c r="D6" s="18">
        <v>0.5</v>
      </c>
      <c r="E6" s="19">
        <v>43</v>
      </c>
      <c r="F6" s="19" t="s">
        <v>21</v>
      </c>
      <c r="G6" s="27" t="s">
        <v>13</v>
      </c>
      <c r="H6" s="80"/>
      <c r="I6" s="13">
        <f t="shared" ref="I6:I19" si="0">J6-H6</f>
        <v>0</v>
      </c>
      <c r="J6" s="14">
        <f t="shared" ref="J6:J19" si="1">H6*1.12</f>
        <v>0</v>
      </c>
    </row>
    <row r="7" spans="2:10" ht="60.75" customHeight="1" x14ac:dyDescent="0.25">
      <c r="B7" s="17">
        <v>45419</v>
      </c>
      <c r="C7" s="18">
        <v>0.33333333333333331</v>
      </c>
      <c r="D7" s="18">
        <v>0.47916666666666669</v>
      </c>
      <c r="E7" s="19">
        <v>23</v>
      </c>
      <c r="F7" s="19" t="s">
        <v>46</v>
      </c>
      <c r="G7" s="27" t="s">
        <v>97</v>
      </c>
      <c r="H7" s="80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17">
        <v>45422</v>
      </c>
      <c r="C8" s="18">
        <v>0.35416666666666669</v>
      </c>
      <c r="D8" s="18">
        <v>0.5</v>
      </c>
      <c r="E8" s="19">
        <v>52</v>
      </c>
      <c r="F8" s="19" t="s">
        <v>59</v>
      </c>
      <c r="G8" s="27" t="s">
        <v>60</v>
      </c>
      <c r="H8" s="80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17">
        <v>45427</v>
      </c>
      <c r="C9" s="18">
        <v>0.35416666666666669</v>
      </c>
      <c r="D9" s="18">
        <v>0.47916666666666669</v>
      </c>
      <c r="E9" s="19">
        <v>19</v>
      </c>
      <c r="F9" s="19" t="s">
        <v>65</v>
      </c>
      <c r="G9" s="27" t="s">
        <v>54</v>
      </c>
      <c r="H9" s="80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17">
        <v>45427</v>
      </c>
      <c r="C10" s="18">
        <v>0.33333333333333331</v>
      </c>
      <c r="D10" s="18">
        <v>0.54166666666666663</v>
      </c>
      <c r="E10" s="19">
        <v>19</v>
      </c>
      <c r="F10" s="19" t="s">
        <v>10</v>
      </c>
      <c r="G10" s="27" t="s">
        <v>71</v>
      </c>
      <c r="H10" s="80"/>
      <c r="I10" s="13">
        <f t="shared" si="0"/>
        <v>0</v>
      </c>
      <c r="J10" s="14">
        <f t="shared" si="1"/>
        <v>0</v>
      </c>
    </row>
    <row r="11" spans="2:10" ht="112.5" x14ac:dyDescent="0.25">
      <c r="B11" s="17">
        <v>45429</v>
      </c>
      <c r="C11" s="20">
        <v>0.34375</v>
      </c>
      <c r="D11" s="20">
        <v>0.60416666666666663</v>
      </c>
      <c r="E11" s="21">
        <v>34</v>
      </c>
      <c r="F11" s="19" t="s">
        <v>75</v>
      </c>
      <c r="G11" s="27" t="s">
        <v>12</v>
      </c>
      <c r="H11" s="81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17">
        <v>45433</v>
      </c>
      <c r="C12" s="20">
        <v>0.39583333333333331</v>
      </c>
      <c r="D12" s="20">
        <v>0.48958333333333331</v>
      </c>
      <c r="E12" s="21">
        <v>37</v>
      </c>
      <c r="F12" s="19" t="s">
        <v>78</v>
      </c>
      <c r="G12" s="27" t="s">
        <v>79</v>
      </c>
      <c r="H12" s="81"/>
      <c r="I12" s="13">
        <f t="shared" si="0"/>
        <v>0</v>
      </c>
      <c r="J12" s="14">
        <f t="shared" si="1"/>
        <v>0</v>
      </c>
    </row>
    <row r="13" spans="2:10" ht="75" x14ac:dyDescent="0.25">
      <c r="B13" s="17">
        <v>45433</v>
      </c>
      <c r="C13" s="20">
        <v>0.38541666666666669</v>
      </c>
      <c r="D13" s="20">
        <v>0.4861111111111111</v>
      </c>
      <c r="E13" s="21">
        <v>20</v>
      </c>
      <c r="F13" s="19" t="s">
        <v>78</v>
      </c>
      <c r="G13" s="27" t="s">
        <v>42</v>
      </c>
      <c r="H13" s="81"/>
      <c r="I13" s="13">
        <f t="shared" si="0"/>
        <v>0</v>
      </c>
      <c r="J13" s="14">
        <f t="shared" si="1"/>
        <v>0</v>
      </c>
    </row>
    <row r="14" spans="2:10" ht="75" x14ac:dyDescent="0.25">
      <c r="B14" s="17">
        <v>45434</v>
      </c>
      <c r="C14" s="20">
        <v>0.33333333333333331</v>
      </c>
      <c r="D14" s="20">
        <v>0.52083333333333337</v>
      </c>
      <c r="E14" s="21">
        <v>38</v>
      </c>
      <c r="F14" s="19" t="s">
        <v>84</v>
      </c>
      <c r="G14" s="27" t="s">
        <v>85</v>
      </c>
      <c r="H14" s="82"/>
      <c r="I14" s="13">
        <f t="shared" si="0"/>
        <v>0</v>
      </c>
      <c r="J14" s="14">
        <f t="shared" si="1"/>
        <v>0</v>
      </c>
    </row>
    <row r="15" spans="2:10" ht="60.75" customHeight="1" x14ac:dyDescent="0.25">
      <c r="B15" s="17">
        <v>45436</v>
      </c>
      <c r="C15" s="20">
        <v>0.35416666666666669</v>
      </c>
      <c r="D15" s="20">
        <v>0.45833333333333331</v>
      </c>
      <c r="E15" s="21">
        <v>25</v>
      </c>
      <c r="F15" s="19" t="s">
        <v>65</v>
      </c>
      <c r="G15" s="27" t="s">
        <v>88</v>
      </c>
      <c r="H15" s="81"/>
      <c r="I15" s="13">
        <f t="shared" si="0"/>
        <v>0</v>
      </c>
      <c r="J15" s="14">
        <f t="shared" si="1"/>
        <v>0</v>
      </c>
    </row>
    <row r="16" spans="2:10" ht="60.75" customHeight="1" x14ac:dyDescent="0.25">
      <c r="B16" s="17">
        <v>45439</v>
      </c>
      <c r="C16" s="20">
        <v>0.39583333333333331</v>
      </c>
      <c r="D16" s="20">
        <v>0.5</v>
      </c>
      <c r="E16" s="21">
        <v>46</v>
      </c>
      <c r="F16" s="19" t="s">
        <v>66</v>
      </c>
      <c r="G16" s="27" t="s">
        <v>44</v>
      </c>
      <c r="H16" s="81"/>
      <c r="I16" s="13">
        <f t="shared" si="0"/>
        <v>0</v>
      </c>
      <c r="J16" s="14">
        <f t="shared" si="1"/>
        <v>0</v>
      </c>
    </row>
    <row r="17" spans="2:10" ht="60.75" customHeight="1" x14ac:dyDescent="0.25">
      <c r="B17" s="17">
        <v>45439</v>
      </c>
      <c r="C17" s="20">
        <v>0.33333333333333331</v>
      </c>
      <c r="D17" s="20">
        <v>0.4375</v>
      </c>
      <c r="E17" s="21">
        <v>45</v>
      </c>
      <c r="F17" s="19" t="s">
        <v>66</v>
      </c>
      <c r="G17" s="27" t="s">
        <v>92</v>
      </c>
      <c r="H17" s="81"/>
      <c r="I17" s="13">
        <f t="shared" si="0"/>
        <v>0</v>
      </c>
      <c r="J17" s="14">
        <f t="shared" si="1"/>
        <v>0</v>
      </c>
    </row>
    <row r="18" spans="2:10" ht="60.75" customHeight="1" x14ac:dyDescent="0.25">
      <c r="B18" s="17">
        <v>45441</v>
      </c>
      <c r="C18" s="20">
        <v>0.33333333333333331</v>
      </c>
      <c r="D18" s="20">
        <v>0.48958333333333331</v>
      </c>
      <c r="E18" s="21">
        <v>49</v>
      </c>
      <c r="F18" s="19" t="s">
        <v>10</v>
      </c>
      <c r="G18" s="27" t="s">
        <v>13</v>
      </c>
      <c r="H18" s="81"/>
      <c r="I18" s="13">
        <f t="shared" si="0"/>
        <v>0</v>
      </c>
      <c r="J18" s="14">
        <f t="shared" si="1"/>
        <v>0</v>
      </c>
    </row>
    <row r="19" spans="2:10" ht="60.75" customHeight="1" thickBot="1" x14ac:dyDescent="0.3">
      <c r="B19" s="28">
        <v>45442</v>
      </c>
      <c r="C19" s="29">
        <v>0.32291666666666669</v>
      </c>
      <c r="D19" s="29">
        <v>0.45833333333333331</v>
      </c>
      <c r="E19" s="30">
        <v>22</v>
      </c>
      <c r="F19" s="31" t="s">
        <v>56</v>
      </c>
      <c r="G19" s="32" t="s">
        <v>82</v>
      </c>
      <c r="H19" s="81"/>
      <c r="I19" s="13">
        <f t="shared" si="0"/>
        <v>0</v>
      </c>
      <c r="J19" s="14">
        <f t="shared" si="1"/>
        <v>0</v>
      </c>
    </row>
    <row r="20" spans="2:10" ht="45.75" customHeight="1" thickBot="1" x14ac:dyDescent="0.3">
      <c r="B20" s="15" t="s">
        <v>7</v>
      </c>
      <c r="C20" s="16"/>
      <c r="D20" s="16"/>
      <c r="E20" s="16"/>
      <c r="F20" s="16"/>
      <c r="G20" s="16"/>
      <c r="H20" s="10">
        <f>SUM(H5:H19)</f>
        <v>0</v>
      </c>
      <c r="I20" s="10">
        <f>SUM(I5:I19)</f>
        <v>0</v>
      </c>
      <c r="J20" s="10">
        <f>SUM(J5:J19)</f>
        <v>0</v>
      </c>
    </row>
  </sheetData>
  <sheetProtection algorithmName="SHA-512" hashValue="QY0BPvsfsn+qq6oydEA5ALF20kKMTmDMAa7B984GXdqwxUarCFOFgdufmCiYRZyik6zlaD3UwkpJ6HGRCJp6SA==" saltValue="5z4MWALYrloqYkC3LfEtXQ==" spinCount="100000" sheet="1" objects="1" scenarios="1"/>
  <mergeCells count="1">
    <mergeCell ref="B20:G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2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3">
        <v>45414</v>
      </c>
      <c r="C5" s="24">
        <v>0.34722222222222227</v>
      </c>
      <c r="D5" s="24">
        <v>0.45833333333333331</v>
      </c>
      <c r="E5" s="25">
        <v>48</v>
      </c>
      <c r="F5" s="25" t="s">
        <v>43</v>
      </c>
      <c r="G5" s="26" t="s">
        <v>44</v>
      </c>
      <c r="H5" s="80"/>
      <c r="I5" s="13">
        <f>J5-H5</f>
        <v>0</v>
      </c>
      <c r="J5" s="14">
        <f>H5*1.12</f>
        <v>0</v>
      </c>
    </row>
    <row r="6" spans="2:10" ht="60.75" customHeight="1" x14ac:dyDescent="0.25">
      <c r="B6" s="17">
        <v>45415</v>
      </c>
      <c r="C6" s="18">
        <v>0.33333333333333331</v>
      </c>
      <c r="D6" s="18">
        <v>0.5625</v>
      </c>
      <c r="E6" s="19">
        <v>54</v>
      </c>
      <c r="F6" s="19" t="s">
        <v>49</v>
      </c>
      <c r="G6" s="27" t="s">
        <v>50</v>
      </c>
      <c r="H6" s="80"/>
      <c r="I6" s="13">
        <f t="shared" ref="I6:I19" si="0">J6-H6</f>
        <v>0</v>
      </c>
      <c r="J6" s="14">
        <f t="shared" ref="J6:J19" si="1">H6*1.12</f>
        <v>0</v>
      </c>
    </row>
    <row r="7" spans="2:10" ht="60.75" customHeight="1" x14ac:dyDescent="0.25">
      <c r="B7" s="17">
        <v>45419</v>
      </c>
      <c r="C7" s="18">
        <v>0.36805555555555558</v>
      </c>
      <c r="D7" s="18">
        <v>0.5</v>
      </c>
      <c r="E7" s="19">
        <v>36</v>
      </c>
      <c r="F7" s="19" t="s">
        <v>45</v>
      </c>
      <c r="G7" s="27" t="s">
        <v>55</v>
      </c>
      <c r="H7" s="80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17">
        <v>45426</v>
      </c>
      <c r="C8" s="18">
        <v>0.33333333333333331</v>
      </c>
      <c r="D8" s="18">
        <v>0.5</v>
      </c>
      <c r="E8" s="19">
        <v>22</v>
      </c>
      <c r="F8" s="19" t="s">
        <v>61</v>
      </c>
      <c r="G8" s="27" t="s">
        <v>62</v>
      </c>
      <c r="H8" s="80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17">
        <v>45427</v>
      </c>
      <c r="C9" s="18">
        <v>0.375</v>
      </c>
      <c r="D9" s="18">
        <v>0.54166666666666663</v>
      </c>
      <c r="E9" s="19">
        <v>32</v>
      </c>
      <c r="F9" s="19" t="s">
        <v>66</v>
      </c>
      <c r="G9" s="27" t="s">
        <v>44</v>
      </c>
      <c r="H9" s="80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17">
        <v>45427</v>
      </c>
      <c r="C10" s="18">
        <v>0.375</v>
      </c>
      <c r="D10" s="18">
        <v>0.5</v>
      </c>
      <c r="E10" s="19">
        <v>40</v>
      </c>
      <c r="F10" s="19" t="s">
        <v>72</v>
      </c>
      <c r="G10" s="27" t="s">
        <v>13</v>
      </c>
      <c r="H10" s="80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17">
        <v>45429</v>
      </c>
      <c r="C11" s="20">
        <v>0.34375</v>
      </c>
      <c r="D11" s="20">
        <v>0.5</v>
      </c>
      <c r="E11" s="21">
        <v>23</v>
      </c>
      <c r="F11" s="19" t="s">
        <v>61</v>
      </c>
      <c r="G11" s="27" t="s">
        <v>47</v>
      </c>
      <c r="H11" s="81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17">
        <v>45433</v>
      </c>
      <c r="C12" s="20">
        <v>0.35416666666666669</v>
      </c>
      <c r="D12" s="20">
        <v>0.45833333333333331</v>
      </c>
      <c r="E12" s="21">
        <v>49</v>
      </c>
      <c r="F12" s="19" t="s">
        <v>58</v>
      </c>
      <c r="G12" s="27" t="s">
        <v>80</v>
      </c>
      <c r="H12" s="81"/>
      <c r="I12" s="13">
        <f t="shared" si="0"/>
        <v>0</v>
      </c>
      <c r="J12" s="14">
        <f t="shared" si="1"/>
        <v>0</v>
      </c>
    </row>
    <row r="13" spans="2:10" ht="60.75" customHeight="1" x14ac:dyDescent="0.25">
      <c r="B13" s="17">
        <v>45434</v>
      </c>
      <c r="C13" s="20">
        <v>0.32291666666666669</v>
      </c>
      <c r="D13" s="20">
        <v>0.45833333333333331</v>
      </c>
      <c r="E13" s="21">
        <v>22</v>
      </c>
      <c r="F13" s="19" t="s">
        <v>41</v>
      </c>
      <c r="G13" s="27" t="s">
        <v>82</v>
      </c>
      <c r="H13" s="81"/>
      <c r="I13" s="13">
        <f t="shared" si="0"/>
        <v>0</v>
      </c>
      <c r="J13" s="14">
        <f t="shared" si="1"/>
        <v>0</v>
      </c>
    </row>
    <row r="14" spans="2:10" ht="60.75" customHeight="1" x14ac:dyDescent="0.25">
      <c r="B14" s="17">
        <v>45435</v>
      </c>
      <c r="C14" s="20">
        <v>0.375</v>
      </c>
      <c r="D14" s="20">
        <v>0.58333333333333337</v>
      </c>
      <c r="E14" s="21">
        <v>24</v>
      </c>
      <c r="F14" s="19" t="s">
        <v>41</v>
      </c>
      <c r="G14" s="27" t="s">
        <v>86</v>
      </c>
      <c r="H14" s="81"/>
      <c r="I14" s="13">
        <f t="shared" si="0"/>
        <v>0</v>
      </c>
      <c r="J14" s="14">
        <f t="shared" si="1"/>
        <v>0</v>
      </c>
    </row>
    <row r="15" spans="2:10" ht="60.75" customHeight="1" x14ac:dyDescent="0.25">
      <c r="B15" s="17">
        <v>45439</v>
      </c>
      <c r="C15" s="20">
        <v>0.33333333333333331</v>
      </c>
      <c r="D15" s="20">
        <v>0.4375</v>
      </c>
      <c r="E15" s="21">
        <v>19</v>
      </c>
      <c r="F15" s="19" t="s">
        <v>66</v>
      </c>
      <c r="G15" s="27" t="s">
        <v>54</v>
      </c>
      <c r="H15" s="81"/>
      <c r="I15" s="13">
        <f t="shared" si="0"/>
        <v>0</v>
      </c>
      <c r="J15" s="14">
        <f t="shared" si="1"/>
        <v>0</v>
      </c>
    </row>
    <row r="16" spans="2:10" ht="60.75" customHeight="1" x14ac:dyDescent="0.25">
      <c r="B16" s="17">
        <v>45439</v>
      </c>
      <c r="C16" s="20">
        <v>0.38541666666666669</v>
      </c>
      <c r="D16" s="20">
        <v>0.49305555555555558</v>
      </c>
      <c r="E16" s="21">
        <v>32</v>
      </c>
      <c r="F16" s="19" t="s">
        <v>66</v>
      </c>
      <c r="G16" s="27" t="s">
        <v>90</v>
      </c>
      <c r="H16" s="81"/>
      <c r="I16" s="13">
        <f t="shared" si="0"/>
        <v>0</v>
      </c>
      <c r="J16" s="14">
        <f t="shared" si="1"/>
        <v>0</v>
      </c>
    </row>
    <row r="17" spans="2:10" ht="75" x14ac:dyDescent="0.25">
      <c r="B17" s="17">
        <v>45440</v>
      </c>
      <c r="C17" s="20">
        <v>0.32291666666666669</v>
      </c>
      <c r="D17" s="20">
        <v>0.46875</v>
      </c>
      <c r="E17" s="21">
        <v>31</v>
      </c>
      <c r="F17" s="19" t="s">
        <v>53</v>
      </c>
      <c r="G17" s="27" t="s">
        <v>93</v>
      </c>
      <c r="H17" s="81"/>
      <c r="I17" s="13">
        <f t="shared" si="0"/>
        <v>0</v>
      </c>
      <c r="J17" s="14">
        <f t="shared" si="1"/>
        <v>0</v>
      </c>
    </row>
    <row r="18" spans="2:10" ht="60.75" customHeight="1" x14ac:dyDescent="0.25">
      <c r="B18" s="17">
        <v>45441</v>
      </c>
      <c r="C18" s="20">
        <v>0.33333333333333331</v>
      </c>
      <c r="D18" s="20">
        <v>0.52083333333333337</v>
      </c>
      <c r="E18" s="21">
        <v>36</v>
      </c>
      <c r="F18" s="19" t="s">
        <v>65</v>
      </c>
      <c r="G18" s="27" t="s">
        <v>50</v>
      </c>
      <c r="H18" s="81"/>
      <c r="I18" s="13">
        <f t="shared" si="0"/>
        <v>0</v>
      </c>
      <c r="J18" s="14">
        <f t="shared" si="1"/>
        <v>0</v>
      </c>
    </row>
    <row r="19" spans="2:10" ht="60.75" customHeight="1" thickBot="1" x14ac:dyDescent="0.3">
      <c r="B19" s="28">
        <v>45442</v>
      </c>
      <c r="C19" s="29">
        <v>0.33333333333333331</v>
      </c>
      <c r="D19" s="29">
        <v>0.47916666666666669</v>
      </c>
      <c r="E19" s="30">
        <v>47</v>
      </c>
      <c r="F19" s="31" t="s">
        <v>41</v>
      </c>
      <c r="G19" s="32" t="s">
        <v>62</v>
      </c>
      <c r="H19" s="81"/>
      <c r="I19" s="13">
        <f t="shared" si="0"/>
        <v>0</v>
      </c>
      <c r="J19" s="14">
        <f t="shared" si="1"/>
        <v>0</v>
      </c>
    </row>
    <row r="20" spans="2:10" ht="45.75" customHeight="1" thickBot="1" x14ac:dyDescent="0.3">
      <c r="B20" s="15" t="s">
        <v>7</v>
      </c>
      <c r="C20" s="16"/>
      <c r="D20" s="16"/>
      <c r="E20" s="16"/>
      <c r="F20" s="16"/>
      <c r="G20" s="16"/>
      <c r="H20" s="10">
        <f>SUM(H5:H19)</f>
        <v>0</v>
      </c>
      <c r="I20" s="10">
        <f>SUM(I5:I19)</f>
        <v>0</v>
      </c>
      <c r="J20" s="10">
        <f>SUM(J5:J19)</f>
        <v>0</v>
      </c>
    </row>
  </sheetData>
  <sheetProtection algorithmName="SHA-512" hashValue="upLUNdDmJ5m5AI3TSMoktWMMgvtRbf52BqQAK1NtJSR9fDS9j7Rq20sAIvAs87lSr3G1NUR7peoQNIFOLr+G3w==" saltValue="4M2KHtOdiUWM6w9uL5gGjg==" spinCount="100000" sheet="1" objects="1" scenarios="1"/>
  <mergeCells count="1">
    <mergeCell ref="B20:G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2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3">
        <v>45414</v>
      </c>
      <c r="C5" s="24">
        <v>0.36458333333333331</v>
      </c>
      <c r="D5" s="24">
        <v>0.47916666666666669</v>
      </c>
      <c r="E5" s="25">
        <v>46</v>
      </c>
      <c r="F5" s="25" t="s">
        <v>45</v>
      </c>
      <c r="G5" s="26" t="s">
        <v>11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17">
        <v>45418</v>
      </c>
      <c r="C6" s="18">
        <v>0.35416666666666669</v>
      </c>
      <c r="D6" s="18">
        <v>0.45833333333333331</v>
      </c>
      <c r="E6" s="19">
        <v>25</v>
      </c>
      <c r="F6" s="19" t="s">
        <v>43</v>
      </c>
      <c r="G6" s="27" t="s">
        <v>51</v>
      </c>
      <c r="H6" s="80"/>
      <c r="I6" s="11">
        <f t="shared" ref="I6:I19" si="0">J6-H6</f>
        <v>0</v>
      </c>
      <c r="J6" s="12">
        <f t="shared" ref="J6:J19" si="1">H6*1.12</f>
        <v>0</v>
      </c>
    </row>
    <row r="7" spans="2:10" ht="60.75" customHeight="1" x14ac:dyDescent="0.25">
      <c r="B7" s="17">
        <v>45421</v>
      </c>
      <c r="C7" s="18">
        <v>0.375</v>
      </c>
      <c r="D7" s="18">
        <v>0.5</v>
      </c>
      <c r="E7" s="19">
        <v>21</v>
      </c>
      <c r="F7" s="19" t="s">
        <v>21</v>
      </c>
      <c r="G7" s="27" t="s">
        <v>47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17">
        <v>45426</v>
      </c>
      <c r="C8" s="18">
        <v>0.35416666666666669</v>
      </c>
      <c r="D8" s="18">
        <v>0.52083333333333337</v>
      </c>
      <c r="E8" s="19">
        <v>35</v>
      </c>
      <c r="F8" s="19" t="s">
        <v>56</v>
      </c>
      <c r="G8" s="27" t="s">
        <v>63</v>
      </c>
      <c r="H8" s="80"/>
      <c r="I8" s="11">
        <f t="shared" si="0"/>
        <v>0</v>
      </c>
      <c r="J8" s="12">
        <f t="shared" si="1"/>
        <v>0</v>
      </c>
    </row>
    <row r="9" spans="2:10" ht="75" x14ac:dyDescent="0.25">
      <c r="B9" s="17">
        <v>45427</v>
      </c>
      <c r="C9" s="18">
        <v>0.33333333333333331</v>
      </c>
      <c r="D9" s="18">
        <v>0.54166666666666663</v>
      </c>
      <c r="E9" s="19">
        <v>24</v>
      </c>
      <c r="F9" s="19" t="s">
        <v>67</v>
      </c>
      <c r="G9" s="27" t="s">
        <v>68</v>
      </c>
      <c r="H9" s="80"/>
      <c r="I9" s="11">
        <f t="shared" si="0"/>
        <v>0</v>
      </c>
      <c r="J9" s="12">
        <f t="shared" si="1"/>
        <v>0</v>
      </c>
    </row>
    <row r="10" spans="2:10" ht="75" x14ac:dyDescent="0.25">
      <c r="B10" s="17">
        <v>45428</v>
      </c>
      <c r="C10" s="20">
        <v>0.33333333333333331</v>
      </c>
      <c r="D10" s="20">
        <v>0.47916666666666669</v>
      </c>
      <c r="E10" s="21">
        <v>52</v>
      </c>
      <c r="F10" s="19" t="s">
        <v>67</v>
      </c>
      <c r="G10" s="27" t="s">
        <v>47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17">
        <v>45429</v>
      </c>
      <c r="C11" s="20">
        <v>0.41666666666666669</v>
      </c>
      <c r="D11" s="20">
        <v>0.52083333333333337</v>
      </c>
      <c r="E11" s="21">
        <v>32</v>
      </c>
      <c r="F11" s="19" t="s">
        <v>76</v>
      </c>
      <c r="G11" s="27" t="s">
        <v>77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17">
        <v>45433</v>
      </c>
      <c r="C12" s="20">
        <v>0.35416666666666669</v>
      </c>
      <c r="D12" s="20">
        <v>0.45833333333333331</v>
      </c>
      <c r="E12" s="21">
        <v>21</v>
      </c>
      <c r="F12" s="19" t="s">
        <v>56</v>
      </c>
      <c r="G12" s="27" t="s">
        <v>47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17">
        <v>45434</v>
      </c>
      <c r="C13" s="20">
        <v>0.34375</v>
      </c>
      <c r="D13" s="20">
        <v>0.5625</v>
      </c>
      <c r="E13" s="21">
        <v>36</v>
      </c>
      <c r="F13" s="19" t="s">
        <v>61</v>
      </c>
      <c r="G13" s="27" t="s">
        <v>50</v>
      </c>
      <c r="H13" s="8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17">
        <v>45435</v>
      </c>
      <c r="C14" s="20">
        <v>0.33333333333333331</v>
      </c>
      <c r="D14" s="20">
        <v>0.45833333333333331</v>
      </c>
      <c r="E14" s="21">
        <v>49</v>
      </c>
      <c r="F14" s="19" t="s">
        <v>58</v>
      </c>
      <c r="G14" s="27" t="s">
        <v>87</v>
      </c>
      <c r="H14" s="81"/>
      <c r="I14" s="11">
        <f t="shared" si="0"/>
        <v>0</v>
      </c>
      <c r="J14" s="12">
        <f t="shared" si="1"/>
        <v>0</v>
      </c>
    </row>
    <row r="15" spans="2:10" ht="60.75" customHeight="1" x14ac:dyDescent="0.25">
      <c r="B15" s="17">
        <v>45439</v>
      </c>
      <c r="C15" s="20">
        <v>0.33333333333333331</v>
      </c>
      <c r="D15" s="20">
        <v>0.42708333333333331</v>
      </c>
      <c r="E15" s="21">
        <v>43</v>
      </c>
      <c r="F15" s="19" t="s">
        <v>66</v>
      </c>
      <c r="G15" s="27" t="s">
        <v>89</v>
      </c>
      <c r="H15" s="81"/>
      <c r="I15" s="11">
        <f t="shared" si="0"/>
        <v>0</v>
      </c>
      <c r="J15" s="12">
        <f t="shared" si="1"/>
        <v>0</v>
      </c>
    </row>
    <row r="16" spans="2:10" ht="60.75" customHeight="1" x14ac:dyDescent="0.25">
      <c r="B16" s="17">
        <v>45439</v>
      </c>
      <c r="C16" s="20">
        <v>0.33333333333333331</v>
      </c>
      <c r="D16" s="20">
        <v>0.42708333333333331</v>
      </c>
      <c r="E16" s="21">
        <v>21</v>
      </c>
      <c r="F16" s="19" t="s">
        <v>66</v>
      </c>
      <c r="G16" s="27" t="s">
        <v>69</v>
      </c>
      <c r="H16" s="81"/>
      <c r="I16" s="11">
        <f t="shared" si="0"/>
        <v>0</v>
      </c>
      <c r="J16" s="12">
        <f t="shared" si="1"/>
        <v>0</v>
      </c>
    </row>
    <row r="17" spans="2:10" ht="60.75" customHeight="1" x14ac:dyDescent="0.25">
      <c r="B17" s="17">
        <v>45440</v>
      </c>
      <c r="C17" s="20">
        <v>0.33333333333333331</v>
      </c>
      <c r="D17" s="20">
        <v>0.47916666666666669</v>
      </c>
      <c r="E17" s="21">
        <v>55</v>
      </c>
      <c r="F17" s="19" t="s">
        <v>45</v>
      </c>
      <c r="G17" s="27" t="s">
        <v>13</v>
      </c>
      <c r="H17" s="81"/>
      <c r="I17" s="11">
        <f t="shared" si="0"/>
        <v>0</v>
      </c>
      <c r="J17" s="12">
        <f t="shared" si="1"/>
        <v>0</v>
      </c>
    </row>
    <row r="18" spans="2:10" ht="60.75" customHeight="1" x14ac:dyDescent="0.25">
      <c r="B18" s="17">
        <v>45442</v>
      </c>
      <c r="C18" s="20">
        <v>0.33333333333333331</v>
      </c>
      <c r="D18" s="20">
        <v>0.5</v>
      </c>
      <c r="E18" s="21">
        <v>47</v>
      </c>
      <c r="F18" s="19" t="s">
        <v>41</v>
      </c>
      <c r="G18" s="27" t="s">
        <v>88</v>
      </c>
      <c r="H18" s="81"/>
      <c r="I18" s="11">
        <f t="shared" si="0"/>
        <v>0</v>
      </c>
      <c r="J18" s="12">
        <f t="shared" si="1"/>
        <v>0</v>
      </c>
    </row>
    <row r="19" spans="2:10" ht="60.75" customHeight="1" thickBot="1" x14ac:dyDescent="0.3">
      <c r="B19" s="28">
        <v>45443</v>
      </c>
      <c r="C19" s="29">
        <v>0.375</v>
      </c>
      <c r="D19" s="29">
        <v>0.5</v>
      </c>
      <c r="E19" s="30">
        <v>50</v>
      </c>
      <c r="F19" s="31" t="s">
        <v>94</v>
      </c>
      <c r="G19" s="32" t="s">
        <v>96</v>
      </c>
      <c r="H19" s="81"/>
      <c r="I19" s="11">
        <f t="shared" si="0"/>
        <v>0</v>
      </c>
      <c r="J19" s="12">
        <f t="shared" si="1"/>
        <v>0</v>
      </c>
    </row>
    <row r="20" spans="2:10" ht="45.75" customHeight="1" thickBot="1" x14ac:dyDescent="0.3">
      <c r="B20" s="15" t="s">
        <v>7</v>
      </c>
      <c r="C20" s="16"/>
      <c r="D20" s="16"/>
      <c r="E20" s="16"/>
      <c r="F20" s="16"/>
      <c r="G20" s="16"/>
      <c r="H20" s="10">
        <f>SUM(H5:H19)</f>
        <v>0</v>
      </c>
      <c r="I20" s="10">
        <f>SUM(I5:I19)</f>
        <v>0</v>
      </c>
      <c r="J20" s="10">
        <f>SUM(J5:J19)</f>
        <v>0</v>
      </c>
    </row>
  </sheetData>
  <sheetProtection algorithmName="SHA-512" hashValue="mlgaNQhwA55uv05PXqwlYU6UQcSi2TDv4cTTTnj2Vytk8qSJ6MkQEphtHUYJGKD4HQPg/0jA3pjAcDIXYyMM/A==" saltValue="fzirqqRP1QPUd3TX52fRhQ==" spinCount="100000" sheet="1" objects="1" scenarios="1"/>
  <mergeCells count="1">
    <mergeCell ref="B20:G2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47E5-DEC0-4BD6-AB64-FB235EB154F2}">
  <sheetPr>
    <tabColor theme="4" tint="-0.249977111117893"/>
  </sheetPr>
  <dimension ref="B1:J2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3">
        <v>45414</v>
      </c>
      <c r="C5" s="24">
        <v>0.33333333333333331</v>
      </c>
      <c r="D5" s="24">
        <v>0.47916666666666669</v>
      </c>
      <c r="E5" s="25">
        <v>45</v>
      </c>
      <c r="F5" s="25" t="s">
        <v>46</v>
      </c>
      <c r="G5" s="26" t="s">
        <v>47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17">
        <v>45419</v>
      </c>
      <c r="C6" s="18">
        <v>0.35416666666666669</v>
      </c>
      <c r="D6" s="18">
        <v>0.45833333333333331</v>
      </c>
      <c r="E6" s="19">
        <v>23</v>
      </c>
      <c r="F6" s="22" t="s">
        <v>46</v>
      </c>
      <c r="G6" s="27" t="s">
        <v>52</v>
      </c>
      <c r="H6" s="80"/>
      <c r="I6" s="11">
        <f t="shared" ref="I6:I19" si="0">J6-H6</f>
        <v>0</v>
      </c>
      <c r="J6" s="12">
        <f t="shared" ref="J6:J19" si="1">H6*1.12</f>
        <v>0</v>
      </c>
    </row>
    <row r="7" spans="2:10" ht="75" x14ac:dyDescent="0.25">
      <c r="B7" s="17">
        <v>45421</v>
      </c>
      <c r="C7" s="18">
        <v>0.34375</v>
      </c>
      <c r="D7" s="18">
        <v>0.52083333333333337</v>
      </c>
      <c r="E7" s="19">
        <v>60</v>
      </c>
      <c r="F7" s="19" t="s">
        <v>56</v>
      </c>
      <c r="G7" s="27" t="s">
        <v>57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17">
        <v>45426</v>
      </c>
      <c r="C8" s="18">
        <v>0.34375</v>
      </c>
      <c r="D8" s="18">
        <v>0.45833333333333331</v>
      </c>
      <c r="E8" s="19">
        <v>58</v>
      </c>
      <c r="F8" s="19" t="s">
        <v>17</v>
      </c>
      <c r="G8" s="27" t="s">
        <v>62</v>
      </c>
      <c r="H8" s="80"/>
      <c r="I8" s="11">
        <f t="shared" si="0"/>
        <v>0</v>
      </c>
      <c r="J8" s="12">
        <f t="shared" si="1"/>
        <v>0</v>
      </c>
    </row>
    <row r="9" spans="2:10" ht="66.75" customHeight="1" x14ac:dyDescent="0.25">
      <c r="B9" s="17">
        <v>45427</v>
      </c>
      <c r="C9" s="18">
        <v>0.3125</v>
      </c>
      <c r="D9" s="18">
        <v>0.41666666666666669</v>
      </c>
      <c r="E9" s="19">
        <v>21</v>
      </c>
      <c r="F9" s="19" t="s">
        <v>17</v>
      </c>
      <c r="G9" s="27" t="s">
        <v>69</v>
      </c>
      <c r="H9" s="80"/>
      <c r="I9" s="11">
        <f t="shared" si="0"/>
        <v>0</v>
      </c>
      <c r="J9" s="12">
        <f t="shared" si="1"/>
        <v>0</v>
      </c>
    </row>
    <row r="10" spans="2:10" ht="67.5" customHeight="1" x14ac:dyDescent="0.25">
      <c r="B10" s="17">
        <v>45428</v>
      </c>
      <c r="C10" s="20" t="s">
        <v>73</v>
      </c>
      <c r="D10" s="20">
        <v>0.5</v>
      </c>
      <c r="E10" s="21">
        <v>37</v>
      </c>
      <c r="F10" s="19" t="s">
        <v>72</v>
      </c>
      <c r="G10" s="27" t="s">
        <v>13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17">
        <v>45432</v>
      </c>
      <c r="C11" s="20">
        <v>0.33333333333333331</v>
      </c>
      <c r="D11" s="20">
        <v>0.47916666666666669</v>
      </c>
      <c r="E11" s="21">
        <v>43</v>
      </c>
      <c r="F11" s="19" t="s">
        <v>49</v>
      </c>
      <c r="G11" s="27" t="s">
        <v>77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17">
        <v>45433</v>
      </c>
      <c r="C12" s="20">
        <v>0.33333333333333331</v>
      </c>
      <c r="D12" s="20">
        <v>0.5</v>
      </c>
      <c r="E12" s="21">
        <v>30</v>
      </c>
      <c r="F12" s="19" t="s">
        <v>46</v>
      </c>
      <c r="G12" s="27" t="s">
        <v>81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17">
        <v>45434</v>
      </c>
      <c r="C13" s="20">
        <v>0.33333333333333331</v>
      </c>
      <c r="D13" s="20">
        <v>0.5</v>
      </c>
      <c r="E13" s="21">
        <v>52</v>
      </c>
      <c r="F13" s="19" t="s">
        <v>65</v>
      </c>
      <c r="G13" s="27" t="s">
        <v>83</v>
      </c>
      <c r="H13" s="8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17">
        <v>45435</v>
      </c>
      <c r="C14" s="20">
        <v>0.33333333333333331</v>
      </c>
      <c r="D14" s="20">
        <v>0.54166666666666663</v>
      </c>
      <c r="E14" s="21">
        <v>18</v>
      </c>
      <c r="F14" s="19" t="s">
        <v>10</v>
      </c>
      <c r="G14" s="27" t="s">
        <v>71</v>
      </c>
      <c r="H14" s="81"/>
      <c r="I14" s="11">
        <f t="shared" si="0"/>
        <v>0</v>
      </c>
      <c r="J14" s="12">
        <f t="shared" si="1"/>
        <v>0</v>
      </c>
    </row>
    <row r="15" spans="2:10" ht="60.75" customHeight="1" x14ac:dyDescent="0.25">
      <c r="B15" s="17">
        <v>45439</v>
      </c>
      <c r="C15" s="20">
        <v>0.40625</v>
      </c>
      <c r="D15" s="20">
        <v>0.47916666666666669</v>
      </c>
      <c r="E15" s="21">
        <v>54</v>
      </c>
      <c r="F15" s="19" t="s">
        <v>66</v>
      </c>
      <c r="G15" s="27" t="s">
        <v>47</v>
      </c>
      <c r="H15" s="81"/>
      <c r="I15" s="11">
        <f t="shared" si="0"/>
        <v>0</v>
      </c>
      <c r="J15" s="12">
        <f t="shared" si="1"/>
        <v>0</v>
      </c>
    </row>
    <row r="16" spans="2:10" ht="60.75" customHeight="1" x14ac:dyDescent="0.25">
      <c r="B16" s="17">
        <v>45439</v>
      </c>
      <c r="C16" s="20">
        <v>0.33333333333333331</v>
      </c>
      <c r="D16" s="20">
        <v>0.4375</v>
      </c>
      <c r="E16" s="21">
        <v>43</v>
      </c>
      <c r="F16" s="19" t="s">
        <v>66</v>
      </c>
      <c r="G16" s="27" t="s">
        <v>77</v>
      </c>
      <c r="H16" s="81"/>
      <c r="I16" s="11">
        <f t="shared" si="0"/>
        <v>0</v>
      </c>
      <c r="J16" s="12">
        <f t="shared" si="1"/>
        <v>0</v>
      </c>
    </row>
    <row r="17" spans="2:10" ht="60.75" customHeight="1" x14ac:dyDescent="0.25">
      <c r="B17" s="17">
        <v>45440</v>
      </c>
      <c r="C17" s="20">
        <v>0.33333333333333331</v>
      </c>
      <c r="D17" s="20">
        <v>0.51041666666666663</v>
      </c>
      <c r="E17" s="21">
        <v>37</v>
      </c>
      <c r="F17" s="19" t="s">
        <v>46</v>
      </c>
      <c r="G17" s="27" t="s">
        <v>85</v>
      </c>
      <c r="H17" s="81"/>
      <c r="I17" s="11">
        <f t="shared" si="0"/>
        <v>0</v>
      </c>
      <c r="J17" s="12">
        <f t="shared" si="1"/>
        <v>0</v>
      </c>
    </row>
    <row r="18" spans="2:10" ht="60.75" customHeight="1" x14ac:dyDescent="0.25">
      <c r="B18" s="17">
        <v>45442</v>
      </c>
      <c r="C18" s="20">
        <v>0.36458333333333331</v>
      </c>
      <c r="D18" s="20">
        <v>0.52083333333333337</v>
      </c>
      <c r="E18" s="21">
        <v>27</v>
      </c>
      <c r="F18" s="19" t="s">
        <v>94</v>
      </c>
      <c r="G18" s="27" t="s">
        <v>77</v>
      </c>
      <c r="H18" s="81"/>
      <c r="I18" s="11">
        <f t="shared" si="0"/>
        <v>0</v>
      </c>
      <c r="J18" s="12">
        <f t="shared" si="1"/>
        <v>0</v>
      </c>
    </row>
    <row r="19" spans="2:10" ht="60.75" customHeight="1" thickBot="1" x14ac:dyDescent="0.3">
      <c r="B19" s="28">
        <v>45443</v>
      </c>
      <c r="C19" s="29">
        <v>0.33333333333333331</v>
      </c>
      <c r="D19" s="29">
        <v>0.5</v>
      </c>
      <c r="E19" s="30">
        <v>43</v>
      </c>
      <c r="F19" s="31" t="s">
        <v>45</v>
      </c>
      <c r="G19" s="32" t="s">
        <v>13</v>
      </c>
      <c r="H19" s="83"/>
      <c r="I19" s="11">
        <f t="shared" si="0"/>
        <v>0</v>
      </c>
      <c r="J19" s="12">
        <f t="shared" si="1"/>
        <v>0</v>
      </c>
    </row>
    <row r="20" spans="2:10" ht="45.75" customHeight="1" thickBot="1" x14ac:dyDescent="0.3">
      <c r="B20" s="15" t="s">
        <v>7</v>
      </c>
      <c r="C20" s="16"/>
      <c r="D20" s="16"/>
      <c r="E20" s="16"/>
      <c r="F20" s="16"/>
      <c r="G20" s="16"/>
      <c r="H20" s="10">
        <f>SUM(H5:H19)</f>
        <v>0</v>
      </c>
      <c r="I20" s="10">
        <f>SUM(I5:I19)</f>
        <v>0</v>
      </c>
      <c r="J20" s="10">
        <f>SUM(J5:J19)</f>
        <v>0</v>
      </c>
    </row>
  </sheetData>
  <sheetProtection algorithmName="SHA-512" hashValue="RD8C5BAsdt50SJsyzku/iqCX6NxqzxuaJo4LJaSczI7oY4GUUXV8JhviK1MN7MqxD5D27d3Bk8MA99iZLp7Uxg==" saltValue="Q4ZsaE54Bne4KJuSbGjHNA==" spinCount="100000" sheet="1" objects="1" scenarios="1"/>
  <mergeCells count="1">
    <mergeCell ref="B20:G2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75" x14ac:dyDescent="0.25">
      <c r="B5" s="38">
        <v>45415</v>
      </c>
      <c r="C5" s="39">
        <v>0.34027777777777773</v>
      </c>
      <c r="D5" s="39">
        <v>0.47916666666666669</v>
      </c>
      <c r="E5" s="40">
        <v>42</v>
      </c>
      <c r="F5" s="40" t="s">
        <v>46</v>
      </c>
      <c r="G5" s="41" t="s">
        <v>98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33">
        <v>45421</v>
      </c>
      <c r="C6" s="36">
        <v>0.34375</v>
      </c>
      <c r="D6" s="36">
        <v>0.47916666666666669</v>
      </c>
      <c r="E6" s="37">
        <v>39</v>
      </c>
      <c r="F6" s="35" t="s">
        <v>46</v>
      </c>
      <c r="G6" s="42" t="s">
        <v>103</v>
      </c>
      <c r="H6" s="81"/>
      <c r="I6" s="11">
        <f t="shared" ref="I6:I15" si="0">J6-H6</f>
        <v>0</v>
      </c>
      <c r="J6" s="12">
        <f t="shared" ref="J6:J15" si="1">H6*1.12</f>
        <v>0</v>
      </c>
    </row>
    <row r="7" spans="2:10" ht="60.75" customHeight="1" x14ac:dyDescent="0.25">
      <c r="B7" s="33">
        <v>45425</v>
      </c>
      <c r="C7" s="34">
        <v>0.36458333333333331</v>
      </c>
      <c r="D7" s="34">
        <v>0.46875</v>
      </c>
      <c r="E7" s="35">
        <v>20</v>
      </c>
      <c r="F7" s="35" t="s">
        <v>45</v>
      </c>
      <c r="G7" s="42" t="s">
        <v>105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3">
        <v>45427</v>
      </c>
      <c r="C8" s="34">
        <v>0.35416666666666669</v>
      </c>
      <c r="D8" s="34">
        <v>0.52083333333333337</v>
      </c>
      <c r="E8" s="35">
        <v>30</v>
      </c>
      <c r="F8" s="35" t="s">
        <v>22</v>
      </c>
      <c r="G8" s="42" t="s">
        <v>109</v>
      </c>
      <c r="H8" s="80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3">
        <v>45428</v>
      </c>
      <c r="C9" s="36">
        <v>0.35416666666666669</v>
      </c>
      <c r="D9" s="36">
        <v>0.54166666666666663</v>
      </c>
      <c r="E9" s="37">
        <v>26</v>
      </c>
      <c r="F9" s="35" t="s">
        <v>65</v>
      </c>
      <c r="G9" s="42" t="s">
        <v>112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3">
        <v>45433</v>
      </c>
      <c r="C10" s="36">
        <v>0.36458333333333331</v>
      </c>
      <c r="D10" s="36">
        <v>0.54166666666666663</v>
      </c>
      <c r="E10" s="37">
        <v>46</v>
      </c>
      <c r="F10" s="35" t="s">
        <v>49</v>
      </c>
      <c r="G10" s="42" t="s">
        <v>20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3">
        <v>45435</v>
      </c>
      <c r="C11" s="36">
        <v>0.33333333333333331</v>
      </c>
      <c r="D11" s="36">
        <v>0.4375</v>
      </c>
      <c r="E11" s="37">
        <v>51</v>
      </c>
      <c r="F11" s="35" t="s">
        <v>65</v>
      </c>
      <c r="G11" s="42" t="s">
        <v>101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33">
        <v>45439</v>
      </c>
      <c r="C12" s="36">
        <v>0.40625</v>
      </c>
      <c r="D12" s="36">
        <v>0.48958333333333331</v>
      </c>
      <c r="E12" s="37">
        <v>45</v>
      </c>
      <c r="F12" s="35" t="s">
        <v>66</v>
      </c>
      <c r="G12" s="42" t="s">
        <v>119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33">
        <v>45439</v>
      </c>
      <c r="C13" s="36">
        <v>0.40625</v>
      </c>
      <c r="D13" s="36">
        <v>0.48958333333333331</v>
      </c>
      <c r="E13" s="37">
        <v>29</v>
      </c>
      <c r="F13" s="35" t="s">
        <v>66</v>
      </c>
      <c r="G13" s="42" t="s">
        <v>112</v>
      </c>
      <c r="H13" s="81"/>
      <c r="I13" s="11">
        <f t="shared" si="0"/>
        <v>0</v>
      </c>
      <c r="J13" s="12">
        <f t="shared" si="1"/>
        <v>0</v>
      </c>
    </row>
    <row r="14" spans="2:10" ht="60.75" customHeight="1" x14ac:dyDescent="0.25">
      <c r="B14" s="33">
        <v>45442</v>
      </c>
      <c r="C14" s="36">
        <v>0.375</v>
      </c>
      <c r="D14" s="36">
        <v>0.5</v>
      </c>
      <c r="E14" s="37">
        <v>34</v>
      </c>
      <c r="F14" s="35" t="s">
        <v>94</v>
      </c>
      <c r="G14" s="42" t="s">
        <v>123</v>
      </c>
      <c r="H14" s="81"/>
      <c r="I14" s="11">
        <f t="shared" si="0"/>
        <v>0</v>
      </c>
      <c r="J14" s="12">
        <f t="shared" si="1"/>
        <v>0</v>
      </c>
    </row>
    <row r="15" spans="2:10" ht="60.75" customHeight="1" thickBot="1" x14ac:dyDescent="0.3">
      <c r="B15" s="43">
        <v>45443</v>
      </c>
      <c r="C15" s="44">
        <v>0.33333333333333331</v>
      </c>
      <c r="D15" s="44">
        <v>0.47916666666666669</v>
      </c>
      <c r="E15" s="45">
        <v>61</v>
      </c>
      <c r="F15" s="46" t="s">
        <v>49</v>
      </c>
      <c r="G15" s="47" t="s">
        <v>125</v>
      </c>
      <c r="H15" s="83"/>
      <c r="I15" s="11">
        <f t="shared" si="0"/>
        <v>0</v>
      </c>
      <c r="J15" s="12">
        <f t="shared" si="1"/>
        <v>0</v>
      </c>
    </row>
    <row r="16" spans="2:10" ht="45.75" customHeight="1" thickBot="1" x14ac:dyDescent="0.3">
      <c r="B16" s="15" t="s">
        <v>7</v>
      </c>
      <c r="C16" s="16"/>
      <c r="D16" s="16"/>
      <c r="E16" s="16"/>
      <c r="F16" s="16"/>
      <c r="G16" s="16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glDehPE+roSMaxM4MFq/xXg9yTBSNZpGw1a7oo7DG/6553CUXVbwBFlGkFF7KLGMaxR+LRh+mXyaBaPSPB9+gw==" saltValue="7BXf3+wVUIrxkQxZ0r35m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6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8">
        <v>45419</v>
      </c>
      <c r="C5" s="39">
        <v>0.36458333333333331</v>
      </c>
      <c r="D5" s="39">
        <v>0.45833333333333331</v>
      </c>
      <c r="E5" s="40">
        <v>23</v>
      </c>
      <c r="F5" s="40" t="s">
        <v>61</v>
      </c>
      <c r="G5" s="41" t="s">
        <v>99</v>
      </c>
      <c r="H5" s="80"/>
      <c r="I5" s="11">
        <f>J5-H5</f>
        <v>0</v>
      </c>
      <c r="J5" s="12">
        <f>H5*1.12</f>
        <v>0</v>
      </c>
    </row>
    <row r="6" spans="2:10" ht="75" x14ac:dyDescent="0.25">
      <c r="B6" s="33">
        <v>45422</v>
      </c>
      <c r="C6" s="34">
        <v>0.33333333333333331</v>
      </c>
      <c r="D6" s="34">
        <v>0.45833333333333331</v>
      </c>
      <c r="E6" s="35">
        <v>33</v>
      </c>
      <c r="F6" s="35" t="s">
        <v>17</v>
      </c>
      <c r="G6" s="42" t="s">
        <v>98</v>
      </c>
      <c r="H6" s="80"/>
      <c r="I6" s="11">
        <f t="shared" ref="I6:I15" si="0">J6-H6</f>
        <v>0</v>
      </c>
      <c r="J6" s="12">
        <f t="shared" ref="J6:J15" si="1">H6*1.12</f>
        <v>0</v>
      </c>
    </row>
    <row r="7" spans="2:10" ht="60.75" customHeight="1" x14ac:dyDescent="0.25">
      <c r="B7" s="33">
        <v>45426</v>
      </c>
      <c r="C7" s="34">
        <v>0.35416666666666669</v>
      </c>
      <c r="D7" s="34">
        <v>0.4513888888888889</v>
      </c>
      <c r="E7" s="35">
        <v>49</v>
      </c>
      <c r="F7" s="35" t="s">
        <v>43</v>
      </c>
      <c r="G7" s="42" t="s">
        <v>106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3">
        <v>45427</v>
      </c>
      <c r="C8" s="34">
        <v>0.35416666666666669</v>
      </c>
      <c r="D8" s="34">
        <v>0.45833333333333331</v>
      </c>
      <c r="E8" s="35">
        <v>23</v>
      </c>
      <c r="F8" s="35" t="s">
        <v>45</v>
      </c>
      <c r="G8" s="42" t="s">
        <v>110</v>
      </c>
      <c r="H8" s="80"/>
      <c r="I8" s="11">
        <f t="shared" si="0"/>
        <v>0</v>
      </c>
      <c r="J8" s="12">
        <f t="shared" si="1"/>
        <v>0</v>
      </c>
    </row>
    <row r="9" spans="2:10" ht="75" x14ac:dyDescent="0.25">
      <c r="B9" s="33">
        <v>45429</v>
      </c>
      <c r="C9" s="36">
        <v>0.34375</v>
      </c>
      <c r="D9" s="36">
        <v>0.5</v>
      </c>
      <c r="E9" s="37">
        <v>42</v>
      </c>
      <c r="F9" s="35" t="s">
        <v>41</v>
      </c>
      <c r="G9" s="42" t="s">
        <v>98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3">
        <v>45433</v>
      </c>
      <c r="C10" s="36">
        <v>0.3125</v>
      </c>
      <c r="D10" s="36">
        <v>0.47916666666666669</v>
      </c>
      <c r="E10" s="37">
        <v>12</v>
      </c>
      <c r="F10" s="35" t="s">
        <v>43</v>
      </c>
      <c r="G10" s="42" t="s">
        <v>102</v>
      </c>
      <c r="H10" s="81"/>
      <c r="I10" s="11">
        <f t="shared" si="0"/>
        <v>0</v>
      </c>
      <c r="J10" s="12">
        <f t="shared" si="1"/>
        <v>0</v>
      </c>
    </row>
    <row r="11" spans="2:10" ht="75" x14ac:dyDescent="0.25">
      <c r="B11" s="33">
        <v>45435</v>
      </c>
      <c r="C11" s="36">
        <v>0.33333333333333331</v>
      </c>
      <c r="D11" s="36">
        <v>0.48958333333333331</v>
      </c>
      <c r="E11" s="37">
        <v>28</v>
      </c>
      <c r="F11" s="35" t="s">
        <v>53</v>
      </c>
      <c r="G11" s="42" t="s">
        <v>116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33">
        <v>45439</v>
      </c>
      <c r="C12" s="36">
        <v>0.33333333333333331</v>
      </c>
      <c r="D12" s="36">
        <v>0.4375</v>
      </c>
      <c r="E12" s="37">
        <v>51</v>
      </c>
      <c r="F12" s="35" t="s">
        <v>66</v>
      </c>
      <c r="G12" s="42" t="s">
        <v>116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33">
        <v>45441</v>
      </c>
      <c r="C13" s="36">
        <v>0.36458333333333331</v>
      </c>
      <c r="D13" s="36">
        <v>0.47916666666666669</v>
      </c>
      <c r="E13" s="37">
        <v>22</v>
      </c>
      <c r="F13" s="35" t="s">
        <v>45</v>
      </c>
      <c r="G13" s="42" t="s">
        <v>122</v>
      </c>
      <c r="H13" s="81"/>
      <c r="I13" s="11">
        <f t="shared" si="0"/>
        <v>0</v>
      </c>
      <c r="J13" s="12">
        <f t="shared" si="1"/>
        <v>0</v>
      </c>
    </row>
    <row r="14" spans="2:10" ht="75" x14ac:dyDescent="0.25">
      <c r="B14" s="33">
        <v>45442</v>
      </c>
      <c r="C14" s="36">
        <v>0.33333333333333331</v>
      </c>
      <c r="D14" s="36">
        <v>0.5</v>
      </c>
      <c r="E14" s="37">
        <v>46</v>
      </c>
      <c r="F14" s="35" t="s">
        <v>53</v>
      </c>
      <c r="G14" s="42" t="s">
        <v>112</v>
      </c>
      <c r="H14" s="81"/>
      <c r="I14" s="11">
        <f t="shared" si="0"/>
        <v>0</v>
      </c>
      <c r="J14" s="12">
        <f t="shared" si="1"/>
        <v>0</v>
      </c>
    </row>
    <row r="15" spans="2:10" ht="60.75" customHeight="1" thickBot="1" x14ac:dyDescent="0.3">
      <c r="B15" s="43">
        <v>45443</v>
      </c>
      <c r="C15" s="44">
        <v>0.375</v>
      </c>
      <c r="D15" s="44">
        <v>0.5</v>
      </c>
      <c r="E15" s="45">
        <v>56</v>
      </c>
      <c r="F15" s="46" t="s">
        <v>56</v>
      </c>
      <c r="G15" s="47" t="s">
        <v>123</v>
      </c>
      <c r="H15" s="83"/>
      <c r="I15" s="11">
        <f t="shared" si="0"/>
        <v>0</v>
      </c>
      <c r="J15" s="12">
        <f t="shared" si="1"/>
        <v>0</v>
      </c>
    </row>
    <row r="16" spans="2:10" ht="45.75" customHeight="1" thickBot="1" x14ac:dyDescent="0.3">
      <c r="B16" s="15" t="s">
        <v>7</v>
      </c>
      <c r="C16" s="16"/>
      <c r="D16" s="16"/>
      <c r="E16" s="16"/>
      <c r="F16" s="16"/>
      <c r="G16" s="16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MqHq+ZDHQyylGX4APi3l2OyHyYVSZ9uRN19+Srd7KoSh+fc5Hewcqib+AAOlzaCIXDQO+eGzNiAcOOpqQE+h9w==" saltValue="fIR46OGOIJKVMA6eTnNls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8">
        <v>45419</v>
      </c>
      <c r="C5" s="48">
        <v>0.36458333333333331</v>
      </c>
      <c r="D5" s="48">
        <v>0.5</v>
      </c>
      <c r="E5" s="49">
        <v>34</v>
      </c>
      <c r="F5" s="40" t="s">
        <v>46</v>
      </c>
      <c r="G5" s="41" t="s">
        <v>100</v>
      </c>
      <c r="H5" s="81"/>
      <c r="I5" s="11">
        <f>J5-H5</f>
        <v>0</v>
      </c>
      <c r="J5" s="12">
        <f>H5*1.12</f>
        <v>0</v>
      </c>
    </row>
    <row r="6" spans="2:10" ht="60.75" customHeight="1" x14ac:dyDescent="0.25">
      <c r="B6" s="33">
        <v>45422</v>
      </c>
      <c r="C6" s="34">
        <v>0.33333333333333331</v>
      </c>
      <c r="D6" s="34">
        <v>0.45833333333333331</v>
      </c>
      <c r="E6" s="35">
        <v>44</v>
      </c>
      <c r="F6" s="35" t="s">
        <v>45</v>
      </c>
      <c r="G6" s="42" t="s">
        <v>104</v>
      </c>
      <c r="H6" s="80"/>
      <c r="I6" s="11">
        <f t="shared" ref="I6:I14" si="0">J6-H6</f>
        <v>0</v>
      </c>
      <c r="J6" s="12">
        <f t="shared" ref="J6:J14" si="1">H6*1.12</f>
        <v>0</v>
      </c>
    </row>
    <row r="7" spans="2:10" ht="60.75" customHeight="1" x14ac:dyDescent="0.25">
      <c r="B7" s="33">
        <v>45426</v>
      </c>
      <c r="C7" s="34">
        <v>0.30208333333333331</v>
      </c>
      <c r="D7" s="34">
        <v>0.53472222222222221</v>
      </c>
      <c r="E7" s="35">
        <v>43</v>
      </c>
      <c r="F7" s="35" t="s">
        <v>94</v>
      </c>
      <c r="G7" s="42" t="s">
        <v>107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3">
        <v>45427</v>
      </c>
      <c r="C8" s="36">
        <v>0.33333333333333331</v>
      </c>
      <c r="D8" s="36">
        <v>0.45833333333333331</v>
      </c>
      <c r="E8" s="37">
        <v>28</v>
      </c>
      <c r="F8" s="35" t="s">
        <v>46</v>
      </c>
      <c r="G8" s="42" t="s">
        <v>101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3">
        <v>45429</v>
      </c>
      <c r="C9" s="36">
        <v>0.33333333333333331</v>
      </c>
      <c r="D9" s="36">
        <v>0.4375</v>
      </c>
      <c r="E9" s="37">
        <v>23</v>
      </c>
      <c r="F9" s="35" t="s">
        <v>65</v>
      </c>
      <c r="G9" s="42" t="s">
        <v>101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3">
        <v>45433</v>
      </c>
      <c r="C10" s="36">
        <v>0.54166666666666663</v>
      </c>
      <c r="D10" s="36">
        <v>0.66666666666666663</v>
      </c>
      <c r="E10" s="37">
        <v>42</v>
      </c>
      <c r="F10" s="35" t="s">
        <v>46</v>
      </c>
      <c r="G10" s="42" t="s">
        <v>114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3">
        <v>45435</v>
      </c>
      <c r="C11" s="36">
        <v>0.3125</v>
      </c>
      <c r="D11" s="36">
        <v>0.45833333333333331</v>
      </c>
      <c r="E11" s="37">
        <v>50</v>
      </c>
      <c r="F11" s="35" t="s">
        <v>46</v>
      </c>
      <c r="G11" s="42" t="s">
        <v>117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33">
        <v>45439</v>
      </c>
      <c r="C12" s="36">
        <v>0.39583333333333331</v>
      </c>
      <c r="D12" s="36">
        <v>0.5</v>
      </c>
      <c r="E12" s="37">
        <v>45</v>
      </c>
      <c r="F12" s="35" t="s">
        <v>120</v>
      </c>
      <c r="G12" s="42" t="s">
        <v>96</v>
      </c>
      <c r="H12" s="81"/>
      <c r="I12" s="11">
        <f t="shared" si="0"/>
        <v>0</v>
      </c>
      <c r="J12" s="12">
        <f t="shared" si="1"/>
        <v>0</v>
      </c>
    </row>
    <row r="13" spans="2:10" ht="75" x14ac:dyDescent="0.25">
      <c r="B13" s="33">
        <v>45441</v>
      </c>
      <c r="C13" s="36">
        <v>0.33333333333333331</v>
      </c>
      <c r="D13" s="36">
        <v>0.45833333333333331</v>
      </c>
      <c r="E13" s="37">
        <v>43</v>
      </c>
      <c r="F13" s="35" t="s">
        <v>49</v>
      </c>
      <c r="G13" s="42" t="s">
        <v>98</v>
      </c>
      <c r="H13" s="81"/>
      <c r="I13" s="11">
        <f t="shared" si="0"/>
        <v>0</v>
      </c>
      <c r="J13" s="12">
        <f t="shared" si="1"/>
        <v>0</v>
      </c>
    </row>
    <row r="14" spans="2:10" ht="60.75" customHeight="1" thickBot="1" x14ac:dyDescent="0.3">
      <c r="B14" s="43">
        <v>45442</v>
      </c>
      <c r="C14" s="44">
        <v>0.36458333333333331</v>
      </c>
      <c r="D14" s="44">
        <v>0.58333333333333337</v>
      </c>
      <c r="E14" s="45">
        <v>29</v>
      </c>
      <c r="F14" s="46" t="s">
        <v>61</v>
      </c>
      <c r="G14" s="47" t="s">
        <v>116</v>
      </c>
      <c r="H14" s="81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15" t="s">
        <v>7</v>
      </c>
      <c r="C15" s="16"/>
      <c r="D15" s="16"/>
      <c r="E15" s="16"/>
      <c r="F15" s="16"/>
      <c r="G15" s="1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fn1R8DIWk6jhYlDFfuCfV/hNq5pb3KkiSmLaHQcyATmDXWfKSnkB9UZlaSmG29rkir3nekUjYPAxiyLa2T1KAA==" saltValue="UetgoqZGRW35+NDjdIloj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C9B1-A3D3-4015-B4FD-2A297161D2A9}">
  <sheetPr>
    <tabColor theme="7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8">
        <v>45421</v>
      </c>
      <c r="C5" s="39">
        <v>0.33333333333333331</v>
      </c>
      <c r="D5" s="39">
        <v>0.4375</v>
      </c>
      <c r="E5" s="40">
        <v>22</v>
      </c>
      <c r="F5" s="40" t="s">
        <v>61</v>
      </c>
      <c r="G5" s="41" t="s">
        <v>101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33">
        <v>45422</v>
      </c>
      <c r="C6" s="36">
        <v>0.34375</v>
      </c>
      <c r="D6" s="36">
        <v>0.47916666666666669</v>
      </c>
      <c r="E6" s="37">
        <v>44</v>
      </c>
      <c r="F6" s="35" t="s">
        <v>46</v>
      </c>
      <c r="G6" s="42" t="s">
        <v>103</v>
      </c>
      <c r="H6" s="81"/>
      <c r="I6" s="11">
        <f t="shared" ref="I6:I14" si="0">J6-H6</f>
        <v>0</v>
      </c>
      <c r="J6" s="12">
        <f t="shared" ref="J6:J14" si="1">H6*1.12</f>
        <v>0</v>
      </c>
    </row>
    <row r="7" spans="2:10" ht="60.75" customHeight="1" x14ac:dyDescent="0.25">
      <c r="B7" s="33">
        <v>45426</v>
      </c>
      <c r="C7" s="36">
        <v>0.33333333333333331</v>
      </c>
      <c r="D7" s="36">
        <v>0.45833333333333331</v>
      </c>
      <c r="E7" s="37">
        <v>28</v>
      </c>
      <c r="F7" s="35" t="s">
        <v>46</v>
      </c>
      <c r="G7" s="42" t="s">
        <v>101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3">
        <v>45428</v>
      </c>
      <c r="C8" s="34">
        <v>0.375</v>
      </c>
      <c r="D8" s="34">
        <v>0.54166666666666663</v>
      </c>
      <c r="E8" s="35">
        <v>54</v>
      </c>
      <c r="F8" s="35" t="s">
        <v>41</v>
      </c>
      <c r="G8" s="42" t="s">
        <v>14</v>
      </c>
      <c r="H8" s="80"/>
      <c r="I8" s="11">
        <f t="shared" si="0"/>
        <v>0</v>
      </c>
      <c r="J8" s="12">
        <f t="shared" si="1"/>
        <v>0</v>
      </c>
    </row>
    <row r="9" spans="2:10" ht="75" x14ac:dyDescent="0.25">
      <c r="B9" s="33">
        <v>45429</v>
      </c>
      <c r="C9" s="36">
        <v>0.33333333333333331</v>
      </c>
      <c r="D9" s="36">
        <v>0.46875</v>
      </c>
      <c r="E9" s="37">
        <v>47</v>
      </c>
      <c r="F9" s="35" t="s">
        <v>45</v>
      </c>
      <c r="G9" s="42" t="s">
        <v>98</v>
      </c>
      <c r="H9" s="81"/>
      <c r="I9" s="11">
        <f t="shared" si="0"/>
        <v>0</v>
      </c>
      <c r="J9" s="12">
        <f t="shared" si="1"/>
        <v>0</v>
      </c>
    </row>
    <row r="10" spans="2:10" ht="112.5" x14ac:dyDescent="0.25">
      <c r="B10" s="33">
        <v>45434</v>
      </c>
      <c r="C10" s="36">
        <v>0.33333333333333331</v>
      </c>
      <c r="D10" s="36">
        <v>0.625</v>
      </c>
      <c r="E10" s="37">
        <v>32</v>
      </c>
      <c r="F10" s="35" t="s">
        <v>75</v>
      </c>
      <c r="G10" s="42" t="s">
        <v>115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3">
        <v>45435</v>
      </c>
      <c r="C11" s="36">
        <v>0.3125</v>
      </c>
      <c r="D11" s="36">
        <v>0.54166666666666663</v>
      </c>
      <c r="E11" s="37">
        <v>43</v>
      </c>
      <c r="F11" s="35" t="s">
        <v>46</v>
      </c>
      <c r="G11" s="42" t="s">
        <v>102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33">
        <v>45439</v>
      </c>
      <c r="C12" s="36">
        <v>0.34375</v>
      </c>
      <c r="D12" s="36">
        <v>0.4375</v>
      </c>
      <c r="E12" s="37">
        <v>49</v>
      </c>
      <c r="F12" s="35" t="s">
        <v>66</v>
      </c>
      <c r="G12" s="42" t="s">
        <v>23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33">
        <v>45441</v>
      </c>
      <c r="C13" s="36">
        <v>0.33333333333333331</v>
      </c>
      <c r="D13" s="36">
        <v>0.46875</v>
      </c>
      <c r="E13" s="37">
        <v>49</v>
      </c>
      <c r="F13" s="35" t="s">
        <v>46</v>
      </c>
      <c r="G13" s="42" t="s">
        <v>23</v>
      </c>
      <c r="H13" s="81"/>
      <c r="I13" s="11">
        <f t="shared" si="0"/>
        <v>0</v>
      </c>
      <c r="J13" s="12">
        <f t="shared" si="1"/>
        <v>0</v>
      </c>
    </row>
    <row r="14" spans="2:10" ht="60.75" customHeight="1" thickBot="1" x14ac:dyDescent="0.3">
      <c r="B14" s="43">
        <v>45442</v>
      </c>
      <c r="C14" s="44">
        <v>0.375</v>
      </c>
      <c r="D14" s="44">
        <v>0.5</v>
      </c>
      <c r="E14" s="45">
        <v>54</v>
      </c>
      <c r="F14" s="46" t="s">
        <v>94</v>
      </c>
      <c r="G14" s="47" t="s">
        <v>14</v>
      </c>
      <c r="H14" s="81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15" t="s">
        <v>7</v>
      </c>
      <c r="C15" s="16"/>
      <c r="D15" s="16"/>
      <c r="E15" s="16"/>
      <c r="F15" s="16"/>
      <c r="G15" s="1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Pq/j8n0W/YqhnF3nZCMY4Cl8mm1wfPFwL8SYMSzho5eGloH2iHP+Y6sSWKW9TTrh9hew/bcULjbgzxJENgpWTQ==" saltValue="PqcrQj5oBvMSr9DEzfGgP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4E00-2FA8-417D-A4AB-D69421DA907F}">
  <sheetPr>
    <tabColor theme="7" tint="-0.249977111117893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112.5" x14ac:dyDescent="0.25">
      <c r="B5" s="38">
        <v>45421</v>
      </c>
      <c r="C5" s="39">
        <v>0.3125</v>
      </c>
      <c r="D5" s="39">
        <v>0.60416666666666663</v>
      </c>
      <c r="E5" s="40">
        <v>48</v>
      </c>
      <c r="F5" s="40" t="s">
        <v>75</v>
      </c>
      <c r="G5" s="41" t="s">
        <v>102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33">
        <v>45425</v>
      </c>
      <c r="C6" s="34">
        <v>0.32291666666666669</v>
      </c>
      <c r="D6" s="34">
        <v>0.5</v>
      </c>
      <c r="E6" s="35">
        <v>63</v>
      </c>
      <c r="F6" s="35" t="s">
        <v>49</v>
      </c>
      <c r="G6" s="42" t="s">
        <v>102</v>
      </c>
      <c r="H6" s="80"/>
      <c r="I6" s="11">
        <f t="shared" ref="I6:I14" si="0">J6-H6</f>
        <v>0</v>
      </c>
      <c r="J6" s="12">
        <f t="shared" ref="J6:J14" si="1">H6*1.12</f>
        <v>0</v>
      </c>
    </row>
    <row r="7" spans="2:10" ht="60.75" customHeight="1" x14ac:dyDescent="0.25">
      <c r="B7" s="33">
        <v>45427</v>
      </c>
      <c r="C7" s="34">
        <v>0.375</v>
      </c>
      <c r="D7" s="34">
        <v>0.54166666666666663</v>
      </c>
      <c r="E7" s="35">
        <v>53</v>
      </c>
      <c r="F7" s="35" t="s">
        <v>66</v>
      </c>
      <c r="G7" s="42" t="s">
        <v>108</v>
      </c>
      <c r="H7" s="80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3">
        <v>45428</v>
      </c>
      <c r="C8" s="36">
        <v>0.3263888888888889</v>
      </c>
      <c r="D8" s="36">
        <v>0.46527777777777773</v>
      </c>
      <c r="E8" s="37">
        <v>37</v>
      </c>
      <c r="F8" s="35" t="s">
        <v>17</v>
      </c>
      <c r="G8" s="42" t="s">
        <v>111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3">
        <v>45429</v>
      </c>
      <c r="C9" s="36">
        <v>0.35416666666666669</v>
      </c>
      <c r="D9" s="36">
        <v>0.52083333333333337</v>
      </c>
      <c r="E9" s="37">
        <v>19</v>
      </c>
      <c r="F9" s="35" t="s">
        <v>58</v>
      </c>
      <c r="G9" s="42" t="s">
        <v>113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3">
        <v>45434</v>
      </c>
      <c r="C10" s="36">
        <v>0.33333333333333331</v>
      </c>
      <c r="D10" s="36">
        <v>0.48958333333333331</v>
      </c>
      <c r="E10" s="37">
        <v>41</v>
      </c>
      <c r="F10" s="35" t="s">
        <v>72</v>
      </c>
      <c r="G10" s="42" t="s">
        <v>114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3">
        <v>45439</v>
      </c>
      <c r="C11" s="36">
        <v>0.3125</v>
      </c>
      <c r="D11" s="36">
        <v>0.47222222222222227</v>
      </c>
      <c r="E11" s="37">
        <v>35</v>
      </c>
      <c r="F11" s="35" t="s">
        <v>66</v>
      </c>
      <c r="G11" s="42" t="s">
        <v>118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33">
        <v>45439</v>
      </c>
      <c r="C12" s="36">
        <v>0.35416666666666669</v>
      </c>
      <c r="D12" s="36">
        <v>0.5625</v>
      </c>
      <c r="E12" s="37">
        <v>37</v>
      </c>
      <c r="F12" s="35" t="s">
        <v>46</v>
      </c>
      <c r="G12" s="42" t="s">
        <v>121</v>
      </c>
      <c r="H12" s="81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33">
        <v>45442</v>
      </c>
      <c r="C13" s="36">
        <v>0.33333333333333331</v>
      </c>
      <c r="D13" s="36">
        <v>0.4375</v>
      </c>
      <c r="E13" s="37">
        <v>56</v>
      </c>
      <c r="F13" s="35" t="s">
        <v>65</v>
      </c>
      <c r="G13" s="42" t="s">
        <v>101</v>
      </c>
      <c r="H13" s="81"/>
      <c r="I13" s="11">
        <f t="shared" si="0"/>
        <v>0</v>
      </c>
      <c r="J13" s="12">
        <f t="shared" si="1"/>
        <v>0</v>
      </c>
    </row>
    <row r="14" spans="2:10" ht="60.75" customHeight="1" thickBot="1" x14ac:dyDescent="0.3">
      <c r="B14" s="43">
        <v>45442</v>
      </c>
      <c r="C14" s="44">
        <v>0.375</v>
      </c>
      <c r="D14" s="44">
        <v>0.5</v>
      </c>
      <c r="E14" s="45">
        <v>23</v>
      </c>
      <c r="F14" s="46" t="s">
        <v>17</v>
      </c>
      <c r="G14" s="47" t="s">
        <v>124</v>
      </c>
      <c r="H14" s="81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15" t="s">
        <v>7</v>
      </c>
      <c r="C15" s="16"/>
      <c r="D15" s="16"/>
      <c r="E15" s="16"/>
      <c r="F15" s="16"/>
      <c r="G15" s="1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Fs+MYG1MP0wIROP3UHuCEk9udRApaUnAS7mu4REjwTNwiBNnVvzW1LwyDE5x4/wSg2P4Mr+wlZ+gYNdR+HnNdw==" saltValue="1R/7vV6qsA3/ZRou68lzX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45415</v>
      </c>
      <c r="C5" s="56">
        <v>0.33333333333333331</v>
      </c>
      <c r="D5" s="56">
        <v>0.47916666666666669</v>
      </c>
      <c r="E5" s="57">
        <v>45</v>
      </c>
      <c r="F5" s="57" t="s">
        <v>45</v>
      </c>
      <c r="G5" s="58" t="s">
        <v>126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50">
        <v>45422</v>
      </c>
      <c r="C6" s="53">
        <v>0.33333333333333331</v>
      </c>
      <c r="D6" s="53">
        <v>0.5</v>
      </c>
      <c r="E6" s="54">
        <v>35</v>
      </c>
      <c r="F6" s="52" t="s">
        <v>46</v>
      </c>
      <c r="G6" s="59" t="s">
        <v>130</v>
      </c>
      <c r="H6" s="81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50">
        <v>45428</v>
      </c>
      <c r="C7" s="51">
        <v>0.36458333333333331</v>
      </c>
      <c r="D7" s="51">
        <v>0.5</v>
      </c>
      <c r="E7" s="52">
        <v>34</v>
      </c>
      <c r="F7" s="52" t="s">
        <v>22</v>
      </c>
      <c r="G7" s="59" t="s">
        <v>18</v>
      </c>
      <c r="H7" s="8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50">
        <v>45428</v>
      </c>
      <c r="C8" s="53">
        <v>0.33333333333333331</v>
      </c>
      <c r="D8" s="53">
        <v>0.47916666666666669</v>
      </c>
      <c r="E8" s="54">
        <v>31</v>
      </c>
      <c r="F8" s="52" t="s">
        <v>45</v>
      </c>
      <c r="G8" s="59" t="s">
        <v>139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50">
        <v>45432</v>
      </c>
      <c r="C9" s="53">
        <v>0.33333333333333331</v>
      </c>
      <c r="D9" s="53">
        <v>0.47916666666666669</v>
      </c>
      <c r="E9" s="54">
        <v>19</v>
      </c>
      <c r="F9" s="52" t="s">
        <v>45</v>
      </c>
      <c r="G9" s="59" t="s">
        <v>126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50">
        <v>45434</v>
      </c>
      <c r="C10" s="53">
        <v>0.33333333333333331</v>
      </c>
      <c r="D10" s="53">
        <v>0.47916666666666669</v>
      </c>
      <c r="E10" s="54">
        <v>42</v>
      </c>
      <c r="F10" s="52" t="s">
        <v>45</v>
      </c>
      <c r="G10" s="59" t="s">
        <v>145</v>
      </c>
      <c r="H10" s="82"/>
      <c r="I10" s="11">
        <f t="shared" ref="I10:I14" si="2">J10-H10</f>
        <v>0</v>
      </c>
      <c r="J10" s="12">
        <f t="shared" ref="J10:J14" si="3">H10*1.12</f>
        <v>0</v>
      </c>
    </row>
    <row r="11" spans="2:10" ht="75" x14ac:dyDescent="0.25">
      <c r="B11" s="50">
        <v>45435</v>
      </c>
      <c r="C11" s="53">
        <v>0.33333333333333331</v>
      </c>
      <c r="D11" s="53">
        <v>0.58333333333333337</v>
      </c>
      <c r="E11" s="54">
        <v>55</v>
      </c>
      <c r="F11" s="52" t="s">
        <v>56</v>
      </c>
      <c r="G11" s="59" t="s">
        <v>140</v>
      </c>
      <c r="H11" s="81"/>
      <c r="I11" s="11">
        <f t="shared" si="2"/>
        <v>0</v>
      </c>
      <c r="J11" s="12">
        <f t="shared" si="3"/>
        <v>0</v>
      </c>
    </row>
    <row r="12" spans="2:10" ht="60.75" customHeight="1" x14ac:dyDescent="0.25">
      <c r="B12" s="50">
        <v>45436</v>
      </c>
      <c r="C12" s="53">
        <v>0.41666666666666669</v>
      </c>
      <c r="D12" s="53">
        <v>0.52430555555555558</v>
      </c>
      <c r="E12" s="54">
        <v>39</v>
      </c>
      <c r="F12" s="52" t="s">
        <v>72</v>
      </c>
      <c r="G12" s="59" t="s">
        <v>142</v>
      </c>
      <c r="H12" s="81"/>
      <c r="I12" s="11">
        <f t="shared" si="2"/>
        <v>0</v>
      </c>
      <c r="J12" s="12">
        <f t="shared" si="3"/>
        <v>0</v>
      </c>
    </row>
    <row r="13" spans="2:10" ht="60.75" customHeight="1" x14ac:dyDescent="0.25">
      <c r="B13" s="50">
        <v>45442</v>
      </c>
      <c r="C13" s="53">
        <v>0.375</v>
      </c>
      <c r="D13" s="53">
        <v>0.52083333333333337</v>
      </c>
      <c r="E13" s="54">
        <v>38</v>
      </c>
      <c r="F13" s="52" t="s">
        <v>94</v>
      </c>
      <c r="G13" s="59" t="s">
        <v>127</v>
      </c>
      <c r="H13" s="81"/>
      <c r="I13" s="11">
        <f t="shared" si="2"/>
        <v>0</v>
      </c>
      <c r="J13" s="12">
        <f t="shared" si="3"/>
        <v>0</v>
      </c>
    </row>
    <row r="14" spans="2:10" ht="60.75" customHeight="1" thickBot="1" x14ac:dyDescent="0.3">
      <c r="B14" s="60">
        <v>45443</v>
      </c>
      <c r="C14" s="61">
        <v>0.33333333333333331</v>
      </c>
      <c r="D14" s="61">
        <v>0.52083333333333337</v>
      </c>
      <c r="E14" s="62">
        <v>24</v>
      </c>
      <c r="F14" s="63" t="s">
        <v>61</v>
      </c>
      <c r="G14" s="64" t="s">
        <v>133</v>
      </c>
      <c r="H14" s="83"/>
      <c r="I14" s="11">
        <f t="shared" si="2"/>
        <v>0</v>
      </c>
      <c r="J14" s="12">
        <f t="shared" si="3"/>
        <v>0</v>
      </c>
    </row>
    <row r="15" spans="2:10" ht="45.75" customHeight="1" thickBot="1" x14ac:dyDescent="0.3">
      <c r="B15" s="15" t="s">
        <v>7</v>
      </c>
      <c r="C15" s="16"/>
      <c r="D15" s="16"/>
      <c r="E15" s="16"/>
      <c r="F15" s="16"/>
      <c r="G15" s="1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v9TxZaZ48CzUeKm+iATPSeRPYnTkwzd8pGKkRFomP5RrUCaMWnQXs66Op4e0aHlWBekqWCyxVVQ/thkyJa3Q1g==" saltValue="90kbnWMuJgEnAMTcZcwJPA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5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45418</v>
      </c>
      <c r="C5" s="56">
        <v>0.33333333333333331</v>
      </c>
      <c r="D5" s="56">
        <v>0.47916666666666669</v>
      </c>
      <c r="E5" s="57">
        <v>48</v>
      </c>
      <c r="F5" s="57" t="s">
        <v>45</v>
      </c>
      <c r="G5" s="58" t="s">
        <v>126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50">
        <v>45425</v>
      </c>
      <c r="C6" s="53">
        <v>0.33333333333333331</v>
      </c>
      <c r="D6" s="53">
        <v>0.5</v>
      </c>
      <c r="E6" s="54">
        <v>43</v>
      </c>
      <c r="F6" s="52" t="s">
        <v>46</v>
      </c>
      <c r="G6" s="59" t="s">
        <v>131</v>
      </c>
      <c r="H6" s="81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50">
        <v>45428</v>
      </c>
      <c r="C7" s="53">
        <v>0.31944444444444448</v>
      </c>
      <c r="D7" s="53">
        <v>0.52430555555555558</v>
      </c>
      <c r="E7" s="54">
        <v>24</v>
      </c>
      <c r="F7" s="52" t="s">
        <v>94</v>
      </c>
      <c r="G7" s="59" t="s">
        <v>135</v>
      </c>
      <c r="H7" s="82"/>
      <c r="I7" s="11">
        <f t="shared" si="0"/>
        <v>0</v>
      </c>
      <c r="J7" s="12">
        <f t="shared" si="1"/>
        <v>0</v>
      </c>
    </row>
    <row r="8" spans="2:10" ht="75" x14ac:dyDescent="0.25">
      <c r="B8" s="50">
        <v>45429</v>
      </c>
      <c r="C8" s="53">
        <v>0.34722222222222227</v>
      </c>
      <c r="D8" s="53">
        <v>0.5</v>
      </c>
      <c r="E8" s="54">
        <v>35</v>
      </c>
      <c r="F8" s="52" t="s">
        <v>15</v>
      </c>
      <c r="G8" s="59" t="s">
        <v>140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50">
        <v>45433</v>
      </c>
      <c r="C9" s="53">
        <v>0.41666666666666669</v>
      </c>
      <c r="D9" s="53">
        <v>0.47916666666666669</v>
      </c>
      <c r="E9" s="54">
        <v>29</v>
      </c>
      <c r="F9" s="52" t="s">
        <v>78</v>
      </c>
      <c r="G9" s="59" t="s">
        <v>143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50">
        <v>45434</v>
      </c>
      <c r="C10" s="53">
        <v>0.33333333333333331</v>
      </c>
      <c r="D10" s="53">
        <v>0.52083333333333337</v>
      </c>
      <c r="E10" s="54">
        <v>47</v>
      </c>
      <c r="F10" s="52" t="s">
        <v>46</v>
      </c>
      <c r="G10" s="59" t="s">
        <v>133</v>
      </c>
      <c r="H10" s="81"/>
      <c r="I10" s="11">
        <f t="shared" ref="I10:I14" si="2">J10-H10</f>
        <v>0</v>
      </c>
      <c r="J10" s="12">
        <f t="shared" ref="J10:J14" si="3">H10*1.12</f>
        <v>0</v>
      </c>
    </row>
    <row r="11" spans="2:10" ht="60.75" customHeight="1" x14ac:dyDescent="0.25">
      <c r="B11" s="50">
        <v>45435</v>
      </c>
      <c r="C11" s="53">
        <v>0.33333333333333331</v>
      </c>
      <c r="D11" s="53">
        <v>0.45833333333333331</v>
      </c>
      <c r="E11" s="54">
        <v>54</v>
      </c>
      <c r="F11" s="52" t="s">
        <v>45</v>
      </c>
      <c r="G11" s="59" t="s">
        <v>16</v>
      </c>
      <c r="H11" s="81"/>
      <c r="I11" s="11">
        <f t="shared" si="2"/>
        <v>0</v>
      </c>
      <c r="J11" s="12">
        <f t="shared" si="3"/>
        <v>0</v>
      </c>
    </row>
    <row r="12" spans="2:10" ht="60.75" customHeight="1" x14ac:dyDescent="0.25">
      <c r="B12" s="50">
        <v>45439</v>
      </c>
      <c r="C12" s="53">
        <v>0.31944444444444448</v>
      </c>
      <c r="D12" s="53">
        <v>0.52430555555555558</v>
      </c>
      <c r="E12" s="54">
        <v>23</v>
      </c>
      <c r="F12" s="52" t="s">
        <v>94</v>
      </c>
      <c r="G12" s="59" t="s">
        <v>135</v>
      </c>
      <c r="H12" s="81"/>
      <c r="I12" s="11">
        <f t="shared" si="2"/>
        <v>0</v>
      </c>
      <c r="J12" s="12">
        <f t="shared" si="3"/>
        <v>0</v>
      </c>
    </row>
    <row r="13" spans="2:10" ht="60.75" customHeight="1" x14ac:dyDescent="0.25">
      <c r="B13" s="50">
        <v>45442</v>
      </c>
      <c r="C13" s="53">
        <v>0.34375</v>
      </c>
      <c r="D13" s="53">
        <v>0.45833333333333331</v>
      </c>
      <c r="E13" s="54">
        <v>31</v>
      </c>
      <c r="F13" s="52" t="s">
        <v>17</v>
      </c>
      <c r="G13" s="59" t="s">
        <v>143</v>
      </c>
      <c r="H13" s="81"/>
      <c r="I13" s="11">
        <f t="shared" si="2"/>
        <v>0</v>
      </c>
      <c r="J13" s="12">
        <f t="shared" si="3"/>
        <v>0</v>
      </c>
    </row>
    <row r="14" spans="2:10" ht="60.75" customHeight="1" thickBot="1" x14ac:dyDescent="0.3">
      <c r="B14" s="60">
        <v>45443</v>
      </c>
      <c r="C14" s="61">
        <v>0.33333333333333331</v>
      </c>
      <c r="D14" s="61">
        <v>0.47916666666666669</v>
      </c>
      <c r="E14" s="62">
        <v>38</v>
      </c>
      <c r="F14" s="63" t="s">
        <v>72</v>
      </c>
      <c r="G14" s="64" t="s">
        <v>149</v>
      </c>
      <c r="H14" s="83"/>
      <c r="I14" s="11">
        <f t="shared" si="2"/>
        <v>0</v>
      </c>
      <c r="J14" s="12">
        <f t="shared" si="3"/>
        <v>0</v>
      </c>
    </row>
    <row r="15" spans="2:10" ht="45.75" customHeight="1" thickBot="1" x14ac:dyDescent="0.3">
      <c r="B15" s="15" t="s">
        <v>7</v>
      </c>
      <c r="C15" s="16"/>
      <c r="D15" s="16"/>
      <c r="E15" s="16"/>
      <c r="F15" s="16"/>
      <c r="G15" s="1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DDV9zXB+grVhvY1cIcPMvk0JqIW7gmOw6rt9O4c18nX2yqeLa1Ui6ixhGyvjFmMPDZw8m8+FH/NKOi2UGVzTLg==" saltValue="36oZxEc/4rLLvat/FXa1d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4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45421</v>
      </c>
      <c r="C5" s="56">
        <v>0.34375</v>
      </c>
      <c r="D5" s="56">
        <v>0.47916666666666669</v>
      </c>
      <c r="E5" s="57">
        <v>37</v>
      </c>
      <c r="F5" s="57" t="s">
        <v>45</v>
      </c>
      <c r="G5" s="58" t="s">
        <v>127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50">
        <v>45426</v>
      </c>
      <c r="C6" s="51">
        <v>0.34375</v>
      </c>
      <c r="D6" s="51">
        <v>0.46875</v>
      </c>
      <c r="E6" s="52">
        <v>54</v>
      </c>
      <c r="F6" s="52" t="s">
        <v>49</v>
      </c>
      <c r="G6" s="59" t="s">
        <v>132</v>
      </c>
      <c r="H6" s="80"/>
      <c r="I6" s="11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50">
        <v>45428</v>
      </c>
      <c r="C7" s="53">
        <v>0.3125</v>
      </c>
      <c r="D7" s="53">
        <v>0.5</v>
      </c>
      <c r="E7" s="54">
        <v>44</v>
      </c>
      <c r="F7" s="52" t="s">
        <v>49</v>
      </c>
      <c r="G7" s="59" t="s">
        <v>136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50">
        <v>45429</v>
      </c>
      <c r="C8" s="53">
        <v>0.33333333333333331</v>
      </c>
      <c r="D8" s="53">
        <v>0.47916666666666669</v>
      </c>
      <c r="E8" s="54">
        <v>15</v>
      </c>
      <c r="F8" s="52" t="s">
        <v>22</v>
      </c>
      <c r="G8" s="59" t="s">
        <v>141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50">
        <v>45433</v>
      </c>
      <c r="C9" s="53">
        <v>0.33333333333333331</v>
      </c>
      <c r="D9" s="53">
        <v>0.47916666666666669</v>
      </c>
      <c r="E9" s="54">
        <v>55</v>
      </c>
      <c r="F9" s="52" t="s">
        <v>45</v>
      </c>
      <c r="G9" s="59" t="s">
        <v>126</v>
      </c>
      <c r="H9" s="81"/>
      <c r="I9" s="11">
        <f t="shared" ref="I9:I13" si="2">J9-H9</f>
        <v>0</v>
      </c>
      <c r="J9" s="12">
        <f t="shared" ref="J9:J13" si="3">H9*1.12</f>
        <v>0</v>
      </c>
    </row>
    <row r="10" spans="2:10" ht="60.75" customHeight="1" x14ac:dyDescent="0.25">
      <c r="B10" s="50">
        <v>45435</v>
      </c>
      <c r="C10" s="53">
        <v>0.3263888888888889</v>
      </c>
      <c r="D10" s="53">
        <v>0.45833333333333331</v>
      </c>
      <c r="E10" s="54">
        <v>54</v>
      </c>
      <c r="F10" s="52" t="s">
        <v>45</v>
      </c>
      <c r="G10" s="59" t="s">
        <v>16</v>
      </c>
      <c r="H10" s="81"/>
      <c r="I10" s="11">
        <f t="shared" si="2"/>
        <v>0</v>
      </c>
      <c r="J10" s="12">
        <f t="shared" si="3"/>
        <v>0</v>
      </c>
    </row>
    <row r="11" spans="2:10" ht="60.75" customHeight="1" x14ac:dyDescent="0.25">
      <c r="B11" s="50">
        <v>45436</v>
      </c>
      <c r="C11" s="53">
        <v>0.33333333333333331</v>
      </c>
      <c r="D11" s="53">
        <v>0.45833333333333331</v>
      </c>
      <c r="E11" s="54">
        <v>61</v>
      </c>
      <c r="F11" s="52" t="s">
        <v>41</v>
      </c>
      <c r="G11" s="59" t="s">
        <v>137</v>
      </c>
      <c r="H11" s="81"/>
      <c r="I11" s="11">
        <f t="shared" si="2"/>
        <v>0</v>
      </c>
      <c r="J11" s="12">
        <f t="shared" si="3"/>
        <v>0</v>
      </c>
    </row>
    <row r="12" spans="2:10" ht="60.75" customHeight="1" x14ac:dyDescent="0.25">
      <c r="B12" s="50">
        <v>45439</v>
      </c>
      <c r="C12" s="53">
        <v>0.33333333333333331</v>
      </c>
      <c r="D12" s="53">
        <v>0.46875</v>
      </c>
      <c r="E12" s="54">
        <v>18</v>
      </c>
      <c r="F12" s="52" t="s">
        <v>15</v>
      </c>
      <c r="G12" s="59" t="s">
        <v>148</v>
      </c>
      <c r="H12" s="81"/>
      <c r="I12" s="11">
        <f t="shared" si="2"/>
        <v>0</v>
      </c>
      <c r="J12" s="12">
        <f t="shared" si="3"/>
        <v>0</v>
      </c>
    </row>
    <row r="13" spans="2:10" ht="60.75" customHeight="1" thickBot="1" x14ac:dyDescent="0.3">
      <c r="B13" s="60">
        <v>45442</v>
      </c>
      <c r="C13" s="61">
        <v>0.34375</v>
      </c>
      <c r="D13" s="61">
        <v>0.54166666666666663</v>
      </c>
      <c r="E13" s="62">
        <v>51</v>
      </c>
      <c r="F13" s="63" t="s">
        <v>49</v>
      </c>
      <c r="G13" s="64" t="s">
        <v>150</v>
      </c>
      <c r="H13" s="81"/>
      <c r="I13" s="11">
        <f t="shared" si="2"/>
        <v>0</v>
      </c>
      <c r="J13" s="12">
        <f t="shared" si="3"/>
        <v>0</v>
      </c>
    </row>
    <row r="14" spans="2:10" ht="45.75" customHeight="1" thickBot="1" x14ac:dyDescent="0.3">
      <c r="B14" s="15" t="s">
        <v>7</v>
      </c>
      <c r="C14" s="16"/>
      <c r="D14" s="16"/>
      <c r="E14" s="16"/>
      <c r="F14" s="16"/>
      <c r="G14" s="16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pGZZHayRTE/y9T8/iQGklQEMB6ldukA1BaY14i76TD/GXiRIzSeGA/Z8Py487KDEFDd86C6DIt2zUIDWEwP0Ww==" saltValue="vF6T6dzUWxBMTBXVhllnX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4885-59BA-4833-9591-880E9B96D556}">
  <sheetPr>
    <tabColor theme="9"/>
  </sheetPr>
  <dimension ref="B1:J14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45422</v>
      </c>
      <c r="C5" s="56">
        <v>0.33333333333333331</v>
      </c>
      <c r="D5" s="56">
        <v>0.41666666666666669</v>
      </c>
      <c r="E5" s="57">
        <v>47</v>
      </c>
      <c r="F5" s="57" t="s">
        <v>43</v>
      </c>
      <c r="G5" s="58" t="s">
        <v>128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50">
        <v>45427</v>
      </c>
      <c r="C6" s="51">
        <v>0.34375</v>
      </c>
      <c r="D6" s="51">
        <v>0.5</v>
      </c>
      <c r="E6" s="52">
        <v>46</v>
      </c>
      <c r="F6" s="52" t="s">
        <v>49</v>
      </c>
      <c r="G6" s="59" t="s">
        <v>133</v>
      </c>
      <c r="H6" s="80"/>
      <c r="I6" s="11">
        <f t="shared" ref="I6:I8" si="0">J6-H6</f>
        <v>0</v>
      </c>
      <c r="J6" s="12">
        <f t="shared" ref="J6:J8" si="1">H6*1.12</f>
        <v>0</v>
      </c>
    </row>
    <row r="7" spans="2:10" ht="75" x14ac:dyDescent="0.25">
      <c r="B7" s="50">
        <v>45428</v>
      </c>
      <c r="C7" s="53">
        <v>0.34375</v>
      </c>
      <c r="D7" s="53">
        <v>0.44097222222222227</v>
      </c>
      <c r="E7" s="54">
        <v>27</v>
      </c>
      <c r="F7" s="52" t="s">
        <v>53</v>
      </c>
      <c r="G7" s="59" t="s">
        <v>137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50">
        <v>45429</v>
      </c>
      <c r="C8" s="53">
        <v>0.33333333333333331</v>
      </c>
      <c r="D8" s="53">
        <v>0.47916666666666669</v>
      </c>
      <c r="E8" s="54">
        <v>42</v>
      </c>
      <c r="F8" s="52" t="s">
        <v>46</v>
      </c>
      <c r="G8" s="59" t="s">
        <v>128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50">
        <v>45433</v>
      </c>
      <c r="C9" s="53">
        <v>0.34027777777777773</v>
      </c>
      <c r="D9" s="53">
        <v>0.39930555555555558</v>
      </c>
      <c r="E9" s="54">
        <v>66</v>
      </c>
      <c r="F9" s="52" t="s">
        <v>78</v>
      </c>
      <c r="G9" s="59" t="s">
        <v>137</v>
      </c>
      <c r="H9" s="81"/>
      <c r="I9" s="11">
        <f t="shared" ref="I9:I13" si="2">J9-H9</f>
        <v>0</v>
      </c>
      <c r="J9" s="12">
        <f t="shared" ref="J9:J13" si="3">H9*1.12</f>
        <v>0</v>
      </c>
    </row>
    <row r="10" spans="2:10" ht="60.75" customHeight="1" x14ac:dyDescent="0.25">
      <c r="B10" s="50">
        <v>45435</v>
      </c>
      <c r="C10" s="53">
        <v>0.33333333333333331</v>
      </c>
      <c r="D10" s="53">
        <v>0.45833333333333331</v>
      </c>
      <c r="E10" s="54">
        <v>44</v>
      </c>
      <c r="F10" s="52" t="s">
        <v>56</v>
      </c>
      <c r="G10" s="59" t="s">
        <v>146</v>
      </c>
      <c r="H10" s="81"/>
      <c r="I10" s="11">
        <f t="shared" si="2"/>
        <v>0</v>
      </c>
      <c r="J10" s="12">
        <f>H10*1.12</f>
        <v>0</v>
      </c>
    </row>
    <row r="11" spans="2:10" ht="60.75" customHeight="1" x14ac:dyDescent="0.25">
      <c r="B11" s="50">
        <v>45436</v>
      </c>
      <c r="C11" s="53">
        <v>0.33333333333333331</v>
      </c>
      <c r="D11" s="53">
        <v>0.47916666666666669</v>
      </c>
      <c r="E11" s="54">
        <v>47</v>
      </c>
      <c r="F11" s="52" t="s">
        <v>45</v>
      </c>
      <c r="G11" s="59" t="s">
        <v>148</v>
      </c>
      <c r="H11" s="81"/>
      <c r="I11" s="11">
        <f t="shared" si="2"/>
        <v>0</v>
      </c>
      <c r="J11" s="12">
        <f t="shared" si="3"/>
        <v>0</v>
      </c>
    </row>
    <row r="12" spans="2:10" ht="65.25" customHeight="1" x14ac:dyDescent="0.25">
      <c r="B12" s="50">
        <v>45439</v>
      </c>
      <c r="C12" s="53">
        <v>0.33333333333333331</v>
      </c>
      <c r="D12" s="53">
        <v>0.47916666666666669</v>
      </c>
      <c r="E12" s="54">
        <v>37</v>
      </c>
      <c r="F12" s="52" t="s">
        <v>45</v>
      </c>
      <c r="G12" s="59" t="s">
        <v>149</v>
      </c>
      <c r="H12" s="81"/>
      <c r="I12" s="11">
        <f t="shared" si="2"/>
        <v>0</v>
      </c>
      <c r="J12" s="12">
        <f t="shared" si="3"/>
        <v>0</v>
      </c>
    </row>
    <row r="13" spans="2:10" ht="63" customHeight="1" thickBot="1" x14ac:dyDescent="0.3">
      <c r="B13" s="60">
        <v>45442</v>
      </c>
      <c r="C13" s="61">
        <v>0.33333333333333331</v>
      </c>
      <c r="D13" s="61">
        <v>0.47916666666666669</v>
      </c>
      <c r="E13" s="62">
        <v>46</v>
      </c>
      <c r="F13" s="63" t="s">
        <v>45</v>
      </c>
      <c r="G13" s="64" t="s">
        <v>126</v>
      </c>
      <c r="H13" s="81"/>
      <c r="I13" s="11">
        <f t="shared" si="2"/>
        <v>0</v>
      </c>
      <c r="J13" s="12">
        <f t="shared" si="3"/>
        <v>0</v>
      </c>
    </row>
    <row r="14" spans="2:10" ht="45.75" customHeight="1" thickBot="1" x14ac:dyDescent="0.3">
      <c r="B14" s="15" t="s">
        <v>7</v>
      </c>
      <c r="C14" s="16"/>
      <c r="D14" s="16"/>
      <c r="E14" s="16"/>
      <c r="F14" s="16"/>
      <c r="G14" s="16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m29wHNUVT0oA/Br5gRluWX6SyZ0Uc37w9zBmcDU8eh0Fgh7axfCyicWkARR5dUOAqowyBWeAC1+ejn7Ovv+jnQ==" saltValue="8gq9uS9LlmL56E3WDxjCgw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E835-CBD2-4AD7-8CA1-BFB77345D36E}">
  <sheetPr>
    <tabColor theme="9" tint="-0.249977111117893"/>
  </sheetPr>
  <dimension ref="B1:J14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45422</v>
      </c>
      <c r="C5" s="56">
        <v>0.34375</v>
      </c>
      <c r="D5" s="56">
        <v>0.44791666666666669</v>
      </c>
      <c r="E5" s="57">
        <v>51</v>
      </c>
      <c r="F5" s="57" t="s">
        <v>65</v>
      </c>
      <c r="G5" s="58" t="s">
        <v>129</v>
      </c>
      <c r="H5" s="80"/>
      <c r="I5" s="11">
        <f>J5-H5</f>
        <v>0</v>
      </c>
      <c r="J5" s="12">
        <f>H5*1.12</f>
        <v>0</v>
      </c>
    </row>
    <row r="6" spans="2:10" ht="60.75" customHeight="1" x14ac:dyDescent="0.25">
      <c r="B6" s="50">
        <v>45427</v>
      </c>
      <c r="C6" s="51">
        <v>0.34375</v>
      </c>
      <c r="D6" s="51">
        <v>0.47916666666666669</v>
      </c>
      <c r="E6" s="52">
        <v>24</v>
      </c>
      <c r="F6" s="52" t="s">
        <v>45</v>
      </c>
      <c r="G6" s="59" t="s">
        <v>134</v>
      </c>
      <c r="H6" s="80"/>
      <c r="I6" s="11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50">
        <v>45428</v>
      </c>
      <c r="C7" s="53">
        <v>0.54166666666666663</v>
      </c>
      <c r="D7" s="53">
        <v>0.64583333333333337</v>
      </c>
      <c r="E7" s="54">
        <v>53</v>
      </c>
      <c r="F7" s="52" t="s">
        <v>49</v>
      </c>
      <c r="G7" s="59" t="s">
        <v>138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50">
        <v>45429</v>
      </c>
      <c r="C8" s="53">
        <v>0.41666666666666669</v>
      </c>
      <c r="D8" s="53">
        <v>0.52430555555555558</v>
      </c>
      <c r="E8" s="54">
        <v>55</v>
      </c>
      <c r="F8" s="52" t="s">
        <v>72</v>
      </c>
      <c r="G8" s="59" t="s">
        <v>142</v>
      </c>
      <c r="H8" s="81"/>
      <c r="I8" s="11">
        <f t="shared" si="0"/>
        <v>0</v>
      </c>
      <c r="J8" s="12">
        <f t="shared" si="1"/>
        <v>0</v>
      </c>
    </row>
    <row r="9" spans="2:10" ht="75" x14ac:dyDescent="0.25">
      <c r="B9" s="50">
        <v>45433</v>
      </c>
      <c r="C9" s="53">
        <v>0.33333333333333331</v>
      </c>
      <c r="D9" s="53">
        <v>0.45833333333333331</v>
      </c>
      <c r="E9" s="54">
        <v>30</v>
      </c>
      <c r="F9" s="52" t="s">
        <v>53</v>
      </c>
      <c r="G9" s="59" t="s">
        <v>144</v>
      </c>
      <c r="H9" s="81"/>
      <c r="I9" s="11">
        <f t="shared" ref="I9:I13" si="2">J9-H9</f>
        <v>0</v>
      </c>
      <c r="J9" s="12">
        <f t="shared" ref="J9:J13" si="3">H9*1.12</f>
        <v>0</v>
      </c>
    </row>
    <row r="10" spans="2:10" ht="60.75" customHeight="1" x14ac:dyDescent="0.25">
      <c r="B10" s="50">
        <v>45435</v>
      </c>
      <c r="C10" s="53">
        <v>0.34027777777777773</v>
      </c>
      <c r="D10" s="53">
        <v>0.45833333333333331</v>
      </c>
      <c r="E10" s="54">
        <v>32</v>
      </c>
      <c r="F10" s="52" t="s">
        <v>49</v>
      </c>
      <c r="G10" s="59" t="s">
        <v>147</v>
      </c>
      <c r="H10" s="81"/>
      <c r="I10" s="11">
        <f t="shared" si="2"/>
        <v>0</v>
      </c>
      <c r="J10" s="12">
        <f t="shared" si="3"/>
        <v>0</v>
      </c>
    </row>
    <row r="11" spans="2:10" ht="60.75" customHeight="1" x14ac:dyDescent="0.25">
      <c r="B11" s="50">
        <v>45436</v>
      </c>
      <c r="C11" s="53">
        <v>0.33333333333333331</v>
      </c>
      <c r="D11" s="53">
        <v>0.47916666666666669</v>
      </c>
      <c r="E11" s="54">
        <v>48</v>
      </c>
      <c r="F11" s="52" t="s">
        <v>46</v>
      </c>
      <c r="G11" s="59" t="s">
        <v>126</v>
      </c>
      <c r="H11" s="81"/>
      <c r="I11" s="11">
        <f t="shared" si="2"/>
        <v>0</v>
      </c>
      <c r="J11" s="12">
        <f t="shared" si="3"/>
        <v>0</v>
      </c>
    </row>
    <row r="12" spans="2:10" ht="60.75" customHeight="1" x14ac:dyDescent="0.25">
      <c r="B12" s="50">
        <v>45440</v>
      </c>
      <c r="C12" s="53">
        <v>0.375</v>
      </c>
      <c r="D12" s="53">
        <v>0.55208333333333337</v>
      </c>
      <c r="E12" s="54">
        <v>52</v>
      </c>
      <c r="F12" s="52" t="s">
        <v>49</v>
      </c>
      <c r="G12" s="59" t="s">
        <v>149</v>
      </c>
      <c r="H12" s="81"/>
      <c r="I12" s="11">
        <f t="shared" si="2"/>
        <v>0</v>
      </c>
      <c r="J12" s="12">
        <f t="shared" si="3"/>
        <v>0</v>
      </c>
    </row>
    <row r="13" spans="2:10" ht="68.25" customHeight="1" thickBot="1" x14ac:dyDescent="0.3">
      <c r="B13" s="60">
        <v>45442</v>
      </c>
      <c r="C13" s="61">
        <v>0.3263888888888889</v>
      </c>
      <c r="D13" s="61">
        <v>0.46875</v>
      </c>
      <c r="E13" s="62">
        <v>28</v>
      </c>
      <c r="F13" s="63" t="s">
        <v>46</v>
      </c>
      <c r="G13" s="64" t="s">
        <v>151</v>
      </c>
      <c r="H13" s="81"/>
      <c r="I13" s="11">
        <f t="shared" si="2"/>
        <v>0</v>
      </c>
      <c r="J13" s="12">
        <f t="shared" si="3"/>
        <v>0</v>
      </c>
    </row>
    <row r="14" spans="2:10" ht="45.75" customHeight="1" thickBot="1" x14ac:dyDescent="0.3">
      <c r="B14" s="15" t="s">
        <v>7</v>
      </c>
      <c r="C14" s="16"/>
      <c r="D14" s="16"/>
      <c r="E14" s="16"/>
      <c r="F14" s="16"/>
      <c r="G14" s="16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A+AbgVwI9iObyIRbnIH7dks2fjTxw5/1xWZ3RnE1ZmzRsVTts4JDljYQHUE+wYXEl91FJPLDRsJNNHnfvHrC+w==" saltValue="R0nV3XGgvzAGBdiqpT14HA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19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69">
        <v>45429</v>
      </c>
      <c r="C5" s="70">
        <v>0.41666666666666669</v>
      </c>
      <c r="D5" s="70">
        <v>0.5</v>
      </c>
      <c r="E5" s="71">
        <v>92</v>
      </c>
      <c r="F5" s="72" t="s">
        <v>76</v>
      </c>
      <c r="G5" s="73" t="s">
        <v>152</v>
      </c>
      <c r="H5" s="81"/>
      <c r="I5" s="11">
        <f>J5-H5</f>
        <v>0</v>
      </c>
      <c r="J5" s="12">
        <f>H5*1.12</f>
        <v>0</v>
      </c>
    </row>
    <row r="6" spans="2:10" ht="60.75" customHeight="1" x14ac:dyDescent="0.25">
      <c r="B6" s="65">
        <v>45429</v>
      </c>
      <c r="C6" s="66">
        <v>0.33333333333333331</v>
      </c>
      <c r="D6" s="66">
        <v>0.51041666666666663</v>
      </c>
      <c r="E6" s="67">
        <v>93</v>
      </c>
      <c r="F6" s="68" t="s">
        <v>76</v>
      </c>
      <c r="G6" s="74" t="s">
        <v>153</v>
      </c>
      <c r="H6" s="81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65">
        <v>45436</v>
      </c>
      <c r="C7" s="66">
        <v>0.38541666666666669</v>
      </c>
      <c r="D7" s="66">
        <v>0.51041666666666663</v>
      </c>
      <c r="E7" s="67">
        <v>89</v>
      </c>
      <c r="F7" s="68" t="s">
        <v>94</v>
      </c>
      <c r="G7" s="74" t="s">
        <v>154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65">
        <v>45436</v>
      </c>
      <c r="C8" s="66">
        <v>0.38541666666666669</v>
      </c>
      <c r="D8" s="66">
        <v>0.53125</v>
      </c>
      <c r="E8" s="67">
        <v>109</v>
      </c>
      <c r="F8" s="68" t="s">
        <v>94</v>
      </c>
      <c r="G8" s="74" t="s">
        <v>155</v>
      </c>
      <c r="H8" s="81"/>
      <c r="I8" s="11">
        <f t="shared" si="0"/>
        <v>0</v>
      </c>
      <c r="J8" s="12">
        <f t="shared" si="1"/>
        <v>0</v>
      </c>
    </row>
    <row r="9" spans="2:10" ht="75.75" thickBot="1" x14ac:dyDescent="0.3">
      <c r="B9" s="75">
        <v>45436</v>
      </c>
      <c r="C9" s="76">
        <v>0.36458333333333331</v>
      </c>
      <c r="D9" s="76">
        <v>0.47916666666666669</v>
      </c>
      <c r="E9" s="77">
        <v>80</v>
      </c>
      <c r="F9" s="78" t="s">
        <v>156</v>
      </c>
      <c r="G9" s="79" t="s">
        <v>129</v>
      </c>
      <c r="H9" s="81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15" t="s">
        <v>7</v>
      </c>
      <c r="C10" s="16"/>
      <c r="D10" s="16"/>
      <c r="E10" s="16"/>
      <c r="F10" s="16"/>
      <c r="G10" s="16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3+tEFh0qoWzUd/kcBXLqmuYdYgujlSab2hLXM1vUeTd7RYwJvJd+aKhQ6aiodOuGsCafI8K2dg88ctrFVev8Rg==" saltValue="Zx9dYpwygsygpMDa+VJpj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Karlovarsko 1.</vt:lpstr>
      <vt:lpstr>Karlovarsko 2.</vt:lpstr>
      <vt:lpstr>Karlovarsko 3.</vt:lpstr>
      <vt:lpstr>Karlovarsko 4.</vt:lpstr>
      <vt:lpstr>Karlovarsko 5.</vt:lpstr>
      <vt:lpstr>Sokolovsko 1.</vt:lpstr>
      <vt:lpstr>Sokolovsko 2.</vt:lpstr>
      <vt:lpstr>Sokolovsko 3.</vt:lpstr>
      <vt:lpstr>Sokolovsko 4.</vt:lpstr>
      <vt:lpstr>Sokolovsko 5.</vt:lpstr>
      <vt:lpstr>Chebsko 1.</vt:lpstr>
      <vt:lpstr>Chebsko 2.</vt:lpstr>
      <vt:lpstr>Chebsko 3.</vt:lpstr>
      <vt:lpstr>Chebsko 4.</vt:lpstr>
      <vt:lpstr>Chebsko 5.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2024-04-15T09:39:10Z</dcterms:modified>
</cp:coreProperties>
</file>