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tabRatio="771" activeTab="0"/>
  </bookViews>
  <sheets>
    <sheet name="Karlovarsko 1." sheetId="1" r:id="rId1"/>
    <sheet name="Karlovarsko 2." sheetId="2" r:id="rId2"/>
    <sheet name="Karlovarsko 3." sheetId="3" r:id="rId3"/>
    <sheet name="Karlovarsko 4." sheetId="11" r:id="rId4"/>
    <sheet name="Sokolovsko 1." sheetId="4" r:id="rId5"/>
    <sheet name="Sokolovsko 2." sheetId="18" r:id="rId6"/>
    <sheet name="Sokolovsko 3." sheetId="5" r:id="rId7"/>
    <sheet name="Chebsko 1." sheetId="7" r:id="rId8"/>
    <sheet name="Chebsko 2." sheetId="9" r:id="rId9"/>
    <sheet name="Chebsko 3." sheetId="8" r:id="rId10"/>
    <sheet name="DVMO" sheetId="17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<sst xmlns="http://schemas.openxmlformats.org/spreadsheetml/2006/main" count="362" uniqueCount="113">
  <si>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</si>
  <si>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</si>
  <si>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</si>
  <si>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</si>
  <si>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</si>
  <si>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</si>
  <si>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</si>
  <si>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</si>
  <si>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</si>
  <si>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</si>
  <si>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osob</t>
  </si>
  <si>
    <t>Západočeské divadlo v Chebu</t>
  </si>
  <si>
    <t>ZŠ Hlávkova Aš, Hlávkova 26, 352 01 Aš</t>
  </si>
  <si>
    <t xml:space="preserve">Císařské lázně, Mariánskolázeňská 2, 360 01 Karlovy Vary, </t>
  </si>
  <si>
    <t>MŠ Trstěnice, Trstěnice 104, 353 01 Mariánské Lázně</t>
  </si>
  <si>
    <t>ZŠ a MŠ Svatava, Pohraniční stráže 81, 357 03 Svatava</t>
  </si>
  <si>
    <t xml:space="preserve">ZŠ a MŠ Kyselka, Radošov 75, 36272 Kyselka </t>
  </si>
  <si>
    <t>Porcelánka Thun Nová Role</t>
  </si>
  <si>
    <t>Krajská knihovna Karlovarského kraje - Karlovy Vary - Dvory</t>
  </si>
  <si>
    <t>ZŠ Toužim, Plzeňská 395, 364 01 Toužim</t>
  </si>
  <si>
    <t>Muzeum Cheb, náměstí Krále Jiřího z Poděbrad 492/3, 350 02 Cheb</t>
  </si>
  <si>
    <t>MŠ Velichov, čp 132, 363 01 Ostrov (odjezd od COOPu - pokud možno minibus)</t>
  </si>
  <si>
    <t>Klášter Teplá, Klášter 210, 364 61 Teplá</t>
  </si>
  <si>
    <t>Lesní MŠ Svatošky, Nábřeží J. Palacha 1139/40, Karlovy Vary (odjezd od SOS Dětské vesničky)</t>
  </si>
  <si>
    <t xml:space="preserve">Interaktivní galerie Becherova vila, Krále Jiřího 1196/9, 360 01 Karlovy Vary </t>
  </si>
  <si>
    <t>ZŠ Hranice, Husova 414, 351 24 Hranice u Aše</t>
  </si>
  <si>
    <t>ZŠ a MŠ Hazlov čp 117, 351 32 Hazlov</t>
  </si>
  <si>
    <t>Gymnázium Aš, Hlavní 106, 352 01 Aš (odjezd od Lidového domu)</t>
  </si>
  <si>
    <t>ZŠ a MŠ Aš, Okružní 51, 352 01 Aš</t>
  </si>
  <si>
    <t>MŠ Velká Hleďsebe, Tyršova 315, 353 01 Velká Hleďsebe</t>
  </si>
  <si>
    <t>Bečovská botanická zahrada, Tovární 478, 36464 Bečov nad Teplou</t>
  </si>
  <si>
    <t xml:space="preserve">ZŠ Jazyků Karlovy Vary, Libušina 31, 360 01 Karlovy Vary </t>
  </si>
  <si>
    <t>Státní hrad a zámek Bečov</t>
  </si>
  <si>
    <t>ZŠ Ostrov, Masarykova 1289, 363 01 Ostrov</t>
  </si>
  <si>
    <t>II. ZŠ Chodov, Školní 697, 357 35 Chodov</t>
  </si>
  <si>
    <t>MŠ Loket, Sportovní 561, 357 33 Loket</t>
  </si>
  <si>
    <t xml:space="preserve">Městské divadlo Mariánské Lázně, Třebízského 106 353 01  Mariánské Lázně </t>
  </si>
  <si>
    <t>CENOVÁ NABÍDKA - Doprava dětí duben 2024 - Část 1 – Karlovarsko 1/4</t>
  </si>
  <si>
    <t>CENOVÁ NABÍDKA - Doprava dětí duben 2024 - Část 2 – Karlovarsko 2/4</t>
  </si>
  <si>
    <t>CENOVÁ NABÍDKA - Doprava dětí duben 2024 - Část 3 – Karlovarsko 3/4</t>
  </si>
  <si>
    <t>CENOVÁ NABÍDKA - Doprava dětí duben 2024 - Část 4 – Karlovarsko 4/4</t>
  </si>
  <si>
    <t>CENOVÁ NABÍDKA - Doprava dětí duben 2024 - Část 5 – Sokolovsko 1/3</t>
  </si>
  <si>
    <t>CENOVÁ NABÍDKA - Doprava dětí duben 2024 - Část 6 – Sokolovsko 2/3</t>
  </si>
  <si>
    <t>CENOVÁ NABÍDKA - Doprava dětí duben 2024 - Část 7 – Sokolovsko 3/3</t>
  </si>
  <si>
    <t>CENOVÁ NABÍDKA - Doprava dětí duben 2024 - Část 8 – Chebsko 1/3</t>
  </si>
  <si>
    <t>CENOVÁ NABÍDKA - Doprava dětí duben 2024 - Část 9 – Chebsko 2/3</t>
  </si>
  <si>
    <t>CENOVÁ NABÍDKA - Doprava dětí duben 2024 - Část 10 – Chebsko 3/3</t>
  </si>
  <si>
    <t>CENOVÁ NABÍDKA - Doprava dětí duben 2024 - Část 11 – Doprava většího množství osob</t>
  </si>
  <si>
    <t>SOA Sokolov, Hornická 1569, 356 01 Sokolov</t>
  </si>
  <si>
    <t>ZŠ Habartov, Karla Čapka 119, 357 09 Habartov</t>
  </si>
  <si>
    <t>4. ZŠ Cheb, Hradební 14, 350 02 Cheb (odjezd od divadla v Chebu)</t>
  </si>
  <si>
    <t>Hrad Vildštejn, Skalná</t>
  </si>
  <si>
    <t>ZŠ a MŠ Aš, Okružní 57, 352 01 Aš (odjezd od MŠ G. Geipela, čp. 15, Aš)</t>
  </si>
  <si>
    <t>ZŠ Aš, Hlávkova 26, 352 01 Aš</t>
  </si>
  <si>
    <t xml:space="preserve">ZŠ Jih Mariánské Lázně, Komenského 459, 353 01 Mariánské Lázně </t>
  </si>
  <si>
    <t>Lesní mateřská škola Pod Lipami, Zahrada u statku v ulici Dvůr pod lipami 1766/1, 350 02 Cheb</t>
  </si>
  <si>
    <t>Hrad Loket</t>
  </si>
  <si>
    <t>6. ZŠ Cheb, Obětí nacismu 16, 352 02 Cheb</t>
  </si>
  <si>
    <t>ZŠ a MŠ Libá. Čp 225. 351 31 Libá</t>
  </si>
  <si>
    <t>ZŠ a MŠ Aš, Okružní 57, 352 01 Aš (odjezd od školy)</t>
  </si>
  <si>
    <t>MŠ Vora, Za Tratí 687, 353 01 Mariánské Lázně</t>
  </si>
  <si>
    <t>Státní zámek Kynžvart, 354 91 Lázně Kynžvart</t>
  </si>
  <si>
    <t>ZŠ Hranice, Husova 414, 351 24 Hranice u Aše (odjezd od autobusové zastávky pod školou)</t>
  </si>
  <si>
    <t>ZŠ Úšovice, Školní náměstí 472, 353 01 Mariánské Lázně</t>
  </si>
  <si>
    <t>MŠ Daikonie ČCE Cheb, 26. dubna 2715/5, 350 02 Cheb (odjezd od Městských sadů Cheb)</t>
  </si>
  <si>
    <t>Hornické muzeum Krásno, Cínová 408, 357 31 Krásno</t>
  </si>
  <si>
    <t>12.00</t>
  </si>
  <si>
    <t>ZŠ Čtyřlístek, Mariánské Lázně, Poštovní 160/17, 353 01 Mariánské Lázně (odjezd od zastávky City Servis)</t>
  </si>
  <si>
    <t>ZŠ Hranice, Husova 414, 351 24 Hranice u Aše (odjezd od zastávky pod školou)</t>
  </si>
  <si>
    <t>ZŠ a MŠ Dolní Žandov, čp 37</t>
  </si>
  <si>
    <t>Letohrádek Ostrov, Zámecký park 226, 363 01 Ostrov</t>
  </si>
  <si>
    <t>MŠ Chodov, Školní 737, 357 35 Chodov (odjezd od branky ze strany od OC Plzeňka)</t>
  </si>
  <si>
    <t>MŠ Staré Sedlo, Zámecká 100, 356 01 Sokolov (odjezd od pivnice Pod Kaštanem)</t>
  </si>
  <si>
    <t xml:space="preserve">ZŠ Kynšperk nad Ohří, J. A. Komenského 540, 357 31 KnO </t>
  </si>
  <si>
    <t>ZŠ Chodov, Školní 697, 357 35 Chodov</t>
  </si>
  <si>
    <t>MŠ Dolní Rychnov, Šafaříkova 17, 356 04 Dolní Rychnov</t>
  </si>
  <si>
    <t>Karlovarské městské divadlo</t>
  </si>
  <si>
    <t>ZŠ Královské Poříčí, Dlouhá 63, 356 01 Královské Poříčí</t>
  </si>
  <si>
    <t>ZŠ Sokolov, Křižíkova 1916, 356 01 Sokolov</t>
  </si>
  <si>
    <t>ZŠ Sokolov, Pionýrů 1614, 356 01 Sokolov (odjezd od zastávky proti hale ISŠTE)</t>
  </si>
  <si>
    <t>ZŠ Loket, T.G.M 128, 357 33 Loket (odjezd od benzínky v Lokti)</t>
  </si>
  <si>
    <t>MŠ Kynšperk nad Ohří, Zahradní 385, 357 51 KnO (odjezd z parkoviště u kostela)</t>
  </si>
  <si>
    <t>MŠ Lipová cesta a MŠ Boženy Němcové, Boženy Němcové 1685, 358 01 Kraslice (odjezd z autobusové zastávky u ZŠ Havlíčková v 8:20 a od MŠ B. Němcové v 8:30)</t>
  </si>
  <si>
    <t>ZŠ a MŠ Rovná, čp 38, 356 01 Rovná</t>
  </si>
  <si>
    <t>ZŠ Sokolov, Rokycanova 258, 356 01 Sokolov (odjezd z autobusové zastávky v Rokycanově ul.)</t>
  </si>
  <si>
    <t>ZŠ Sokolov, Švabinského 1702, 356 01 Sokolov</t>
  </si>
  <si>
    <t xml:space="preserve">ZŠ Kynšperk nad Ohří, J. A. Komenského 540, 357 31 KnO (odjezd z parkoviště naproti kostelu) </t>
  </si>
  <si>
    <t>11.00</t>
  </si>
  <si>
    <t>MŠ Chodov, Zahradní 729, 357 35 Chodov</t>
  </si>
  <si>
    <t>MŠ Chodov, Nerudova 915, 357 35 Chodov</t>
  </si>
  <si>
    <t>SŠ živnostenská Sokolov, Žákovská 716, 356 01 Sokolov</t>
  </si>
  <si>
    <t>ZŠ Bochov, Okružní 367, 364 71 Bochov (odjezd od autobusové zastávky - náměstí)</t>
  </si>
  <si>
    <t xml:space="preserve">ZŠ Karlovy Vary, Truhlářská 681, 360 17 Karlovy Vary </t>
  </si>
  <si>
    <t>2. MŠ Karlovy Vary, Krušnohorská 16, (odjezd od MŠ Truhlářská, č.p. 690/11, 360 17 - Karlovy Vary - Stará Role)</t>
  </si>
  <si>
    <t>ZŠ Nejdek, náměstí Karla IV. 423, 362 21 Nejdek (odjezd z autobusového nádraží v Nejdku)</t>
  </si>
  <si>
    <t>ZŠ Kolová, čp 97, 360 01 Kolová</t>
  </si>
  <si>
    <t>MŠ Nejdek, Nerudova 930, 362 21 Nejdek (odjezd ze zastávky U mostu)</t>
  </si>
  <si>
    <t>ZŠ Krušnohorská 11, 360 10 Karlovy Vary</t>
  </si>
  <si>
    <t>Muzeum Karlovy Vary, Nová Louka 23, 360 01 Karlovy Vary</t>
  </si>
  <si>
    <t>ZŠ a MŠ Abertamy, Blatenská 425, 362 35 Abertamy</t>
  </si>
  <si>
    <t>ZŠ Nová Role, Školní 232, 362 25 Nová Role</t>
  </si>
  <si>
    <t>MŠ, DŠ Montessori Elipsa (MŠ Moudré hraní o.p.s) Krymská 1722/8, 360 01 Karlovy Vary (odjezd z ul. Svatošská 269</t>
  </si>
  <si>
    <t>1. MŠ Karlovy Vary, Komenského 7, 360 01 Karlovy Vary (odjezd u MŠ Krymská č.p. 12 z ulice Západní)</t>
  </si>
  <si>
    <t>ZŠ a MŠ Pernink, Karlovarská 118, 362 36 Pernink</t>
  </si>
  <si>
    <t xml:space="preserve">MŠ Březová, Staromlýnská 34/29, 360 01 Karlovy Vary </t>
  </si>
  <si>
    <t>Naučná stezka - Jáchymovské peklo (vykládka na autobusové zastávce přímo u kostela sv. Jáchyma. Odjezd je ze zastávky u Infocentra)</t>
  </si>
  <si>
    <t>ZŠ a MŠ Dalovice, U Potoka 120, 362 63 Dalovice (odjezd z autobusové zastávky Dalovice - konečná)</t>
  </si>
  <si>
    <t>MŠ Bochov, Zahradní 315, 364 71 Bochov</t>
  </si>
  <si>
    <t>Státní zámek Valeč, 364 55 Valeč</t>
  </si>
  <si>
    <t>ZŠ Loket, T.G.M 128, 357 33 Loket</t>
  </si>
  <si>
    <t>Galerie výtvarného umění Cheb, nám. Krále Jiřího z Poděbrad 10/16, 350 02 Cheb</t>
  </si>
  <si>
    <t>ZŠ a MŠ Valeč, Podbořanská 32, 364 55 Valeč</t>
  </si>
  <si>
    <t>ZŠ a MŠ Ostrov, Myslbekova 996, 363 01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</si>
</sst>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vertical="center"/>
      <protection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 applyProtection="1">
      <alignment horizontal="center" vertical="center" wrapText="1"/>
      <protection/>
    </xf>
    <xf numFmtId="164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3" fillId="5" borderId="6" xfId="22" applyNumberFormat="1" applyFont="1" applyFill="1" applyBorder="1" applyAlignment="1" applyProtection="1">
      <alignment horizontal="center" vertical="center" wrapText="1"/>
      <protection/>
    </xf>
    <xf numFmtId="164" fontId="3" fillId="5" borderId="7" xfId="22" applyNumberFormat="1" applyFont="1" applyFill="1" applyBorder="1" applyAlignment="1" applyProtection="1">
      <alignment horizontal="center" vertical="center" wrapText="1"/>
      <protection/>
    </xf>
    <xf numFmtId="164" fontId="3" fillId="5" borderId="8" xfId="0" applyNumberFormat="1" applyFont="1" applyFill="1" applyBorder="1" applyAlignment="1" applyProtection="1">
      <alignment horizontal="center" vertical="center" wrapText="1"/>
      <protection/>
    </xf>
    <xf numFmtId="164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3" fillId="5" borderId="10" xfId="0" applyNumberFormat="1" applyFont="1" applyFill="1" applyBorder="1" applyAlignment="1" applyProtection="1">
      <alignment horizontal="center" vertical="center" wrapText="1"/>
      <protection/>
    </xf>
    <xf numFmtId="164" fontId="3" fillId="5" borderId="11" xfId="0" applyNumberFormat="1" applyFont="1" applyFill="1" applyBorder="1" applyAlignment="1" applyProtection="1">
      <alignment horizontal="center" vertical="center" wrapText="1"/>
      <protection/>
    </xf>
    <xf numFmtId="14" fontId="9" fillId="5" borderId="12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4" fontId="9" fillId="5" borderId="13" xfId="0" applyNumberFormat="1" applyFont="1" applyFill="1" applyBorder="1" applyAlignment="1">
      <alignment horizontal="center" vertical="center" wrapText="1"/>
    </xf>
    <xf numFmtId="20" fontId="9" fillId="5" borderId="1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20" fontId="7" fillId="5" borderId="14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20" fontId="7" fillId="5" borderId="16" xfId="0" applyNumberFormat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20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4" fontId="9" fillId="5" borderId="18" xfId="0" applyNumberFormat="1" applyFont="1" applyFill="1" applyBorder="1" applyAlignment="1">
      <alignment horizontal="center" vertical="center" wrapText="1"/>
    </xf>
    <xf numFmtId="14" fontId="9" fillId="6" borderId="13" xfId="0" applyNumberFormat="1" applyFont="1" applyFill="1" applyBorder="1" applyAlignment="1">
      <alignment horizontal="center" vertical="center" wrapText="1"/>
    </xf>
    <xf numFmtId="20" fontId="9" fillId="6" borderId="14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20" fontId="7" fillId="6" borderId="14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4" fontId="9" fillId="6" borderId="12" xfId="0" applyNumberFormat="1" applyFont="1" applyFill="1" applyBorder="1" applyAlignment="1">
      <alignment horizontal="center" vertical="center" wrapText="1"/>
    </xf>
    <xf numFmtId="20" fontId="9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20" fontId="7" fillId="6" borderId="16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64" fontId="3" fillId="5" borderId="8" xfId="22" applyNumberFormat="1" applyFont="1" applyFill="1" applyBorder="1" applyAlignment="1" applyProtection="1">
      <alignment horizontal="center" vertical="center" wrapText="1"/>
      <protection/>
    </xf>
    <xf numFmtId="164" fontId="3" fillId="5" borderId="9" xfId="22" applyNumberFormat="1" applyFont="1" applyFill="1" applyBorder="1" applyAlignment="1" applyProtection="1">
      <alignment horizontal="center" vertical="center" wrapText="1"/>
      <protection/>
    </xf>
    <xf numFmtId="164" fontId="3" fillId="5" borderId="10" xfId="22" applyNumberFormat="1" applyFont="1" applyFill="1" applyBorder="1" applyAlignment="1" applyProtection="1">
      <alignment horizontal="center" vertical="center" wrapText="1"/>
      <protection/>
    </xf>
    <xf numFmtId="164" fontId="3" fillId="5" borderId="11" xfId="22" applyNumberFormat="1" applyFont="1" applyFill="1" applyBorder="1" applyAlignment="1" applyProtection="1">
      <alignment horizontal="center" vertical="center" wrapText="1"/>
      <protection/>
    </xf>
    <xf numFmtId="14" fontId="9" fillId="6" borderId="18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 wrapText="1"/>
    </xf>
    <xf numFmtId="20" fontId="7" fillId="7" borderId="14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20" fontId="9" fillId="7" borderId="14" xfId="0" applyNumberFormat="1" applyFont="1" applyFill="1" applyBorder="1" applyAlignment="1">
      <alignment horizontal="center" vertical="center" wrapText="1"/>
    </xf>
    <xf numFmtId="14" fontId="9" fillId="7" borderId="15" xfId="0" applyNumberFormat="1" applyFont="1" applyFill="1" applyBorder="1" applyAlignment="1">
      <alignment horizontal="center" vertical="center" wrapText="1"/>
    </xf>
    <xf numFmtId="14" fontId="9" fillId="7" borderId="18" xfId="0" applyNumberFormat="1" applyFont="1" applyFill="1" applyBorder="1" applyAlignment="1">
      <alignment horizontal="center" vertical="center" wrapText="1"/>
    </xf>
    <xf numFmtId="20" fontId="7" fillId="7" borderId="16" xfId="0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20" fontId="9" fillId="7" borderId="8" xfId="0" applyNumberFormat="1" applyFont="1" applyFill="1" applyBorder="1" applyAlignment="1">
      <alignment horizontal="center" vertical="center" wrapText="1"/>
    </xf>
    <xf numFmtId="14" fontId="9" fillId="8" borderId="12" xfId="0" applyNumberFormat="1" applyFont="1" applyFill="1" applyBorder="1" applyAlignment="1">
      <alignment horizontal="center" vertical="center" wrapText="1"/>
    </xf>
    <xf numFmtId="20" fontId="9" fillId="8" borderId="8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14" fontId="9" fillId="8" borderId="13" xfId="0" applyNumberFormat="1" applyFont="1" applyFill="1" applyBorder="1" applyAlignment="1">
      <alignment horizontal="center" vertical="center" wrapText="1"/>
    </xf>
    <xf numFmtId="20" fontId="7" fillId="8" borderId="14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14" fontId="9" fillId="8" borderId="18" xfId="0" applyNumberFormat="1" applyFont="1" applyFill="1" applyBorder="1" applyAlignment="1">
      <alignment horizontal="center" vertical="center" wrapText="1"/>
    </xf>
    <xf numFmtId="20" fontId="7" fillId="8" borderId="16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164" fontId="3" fillId="5" borderId="20" xfId="0" applyNumberFormat="1" applyFont="1" applyFill="1" applyBorder="1" applyAlignment="1" applyProtection="1">
      <alignment horizontal="center" vertical="center" wrapText="1"/>
      <protection/>
    </xf>
    <xf numFmtId="164" fontId="3" fillId="5" borderId="21" xfId="0" applyNumberFormat="1" applyFont="1" applyFill="1" applyBorder="1" applyAlignment="1" applyProtection="1">
      <alignment horizontal="center" vertical="center" wrapText="1"/>
      <protection/>
    </xf>
    <xf numFmtId="164" fontId="3" fillId="5" borderId="14" xfId="0" applyNumberFormat="1" applyFont="1" applyFill="1" applyBorder="1" applyAlignment="1" applyProtection="1">
      <alignment horizontal="center" vertical="center" wrapText="1"/>
      <protection/>
    </xf>
    <xf numFmtId="164" fontId="3" fillId="5" borderId="15" xfId="0" applyNumberFormat="1" applyFont="1" applyFill="1" applyBorder="1" applyAlignment="1" applyProtection="1">
      <alignment horizontal="center" vertical="center" wrapText="1"/>
      <protection/>
    </xf>
    <xf numFmtId="14" fontId="9" fillId="7" borderId="22" xfId="0" applyNumberFormat="1" applyFont="1" applyFill="1" applyBorder="1" applyAlignment="1">
      <alignment horizontal="center" vertical="center" wrapText="1"/>
    </xf>
    <xf numFmtId="20" fontId="9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14" fontId="7" fillId="7" borderId="13" xfId="0" applyNumberFormat="1" applyFont="1" applyFill="1" applyBorder="1" applyAlignment="1">
      <alignment horizontal="center" vertical="center" wrapText="1"/>
    </xf>
    <xf numFmtId="20" fontId="11" fillId="5" borderId="14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14" fontId="11" fillId="5" borderId="13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14" fontId="9" fillId="6" borderId="22" xfId="0" applyNumberFormat="1" applyFont="1" applyFill="1" applyBorder="1" applyAlignment="1">
      <alignment horizontal="center" vertical="center" wrapText="1"/>
    </xf>
    <xf numFmtId="20" fontId="9" fillId="6" borderId="6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4" fontId="7" fillId="6" borderId="13" xfId="0" applyNumberFormat="1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 wrapText="1"/>
    </xf>
    <xf numFmtId="20" fontId="11" fillId="6" borderId="8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23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8"/>
  <sheetViews>
    <sheetView tabSelected="1"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40">
        <v>45384</v>
      </c>
      <c r="C5" s="41">
        <v>0.3333333333333333</v>
      </c>
      <c r="D5" s="41">
        <v>0.4791666666666667</v>
      </c>
      <c r="E5" s="42">
        <v>47</v>
      </c>
      <c r="F5" s="42" t="s">
        <v>32</v>
      </c>
      <c r="G5" s="43" t="s">
        <v>91</v>
      </c>
      <c r="H5" s="110"/>
      <c r="I5" s="12">
        <f>J5-H5</f>
        <v>0</v>
      </c>
      <c r="J5" s="13">
        <f>H5*1.12</f>
        <v>0</v>
      </c>
    </row>
    <row r="6" spans="2:10" ht="60.75" customHeight="1">
      <c r="B6" s="100">
        <v>45387</v>
      </c>
      <c r="C6" s="101">
        <v>0.3541666666666667</v>
      </c>
      <c r="D6" s="101">
        <v>0.5416666666666666</v>
      </c>
      <c r="E6" s="102">
        <v>21</v>
      </c>
      <c r="F6" s="102" t="s">
        <v>22</v>
      </c>
      <c r="G6" s="103" t="s">
        <v>91</v>
      </c>
      <c r="H6" s="110"/>
      <c r="I6" s="12">
        <f aca="true" t="shared" si="0" ref="I6:I17">J6-H6</f>
        <v>0</v>
      </c>
      <c r="J6" s="13">
        <f aca="true" t="shared" si="1" ref="J6:J17">H6*1.12</f>
        <v>0</v>
      </c>
    </row>
    <row r="7" spans="2:10" ht="60.75" customHeight="1">
      <c r="B7" s="35">
        <v>45390</v>
      </c>
      <c r="C7" s="36">
        <v>0.3333333333333333</v>
      </c>
      <c r="D7" s="36">
        <v>0.5</v>
      </c>
      <c r="E7" s="37">
        <v>40</v>
      </c>
      <c r="F7" s="37" t="s">
        <v>30</v>
      </c>
      <c r="G7" s="44" t="s">
        <v>95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35">
        <v>45391</v>
      </c>
      <c r="C8" s="36">
        <v>0.3333333333333333</v>
      </c>
      <c r="D8" s="36">
        <v>0.4791666666666667</v>
      </c>
      <c r="E8" s="37">
        <v>40</v>
      </c>
      <c r="F8" s="37" t="s">
        <v>20</v>
      </c>
      <c r="G8" s="44" t="s">
        <v>19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35">
        <v>45392</v>
      </c>
      <c r="C9" s="36">
        <v>0.3333333333333333</v>
      </c>
      <c r="D9" s="36">
        <v>0.5</v>
      </c>
      <c r="E9" s="37">
        <v>43</v>
      </c>
      <c r="F9" s="37" t="s">
        <v>98</v>
      </c>
      <c r="G9" s="44" t="s">
        <v>19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35">
        <v>45393</v>
      </c>
      <c r="C10" s="36">
        <v>0.3333333333333333</v>
      </c>
      <c r="D10" s="36">
        <v>0.5</v>
      </c>
      <c r="E10" s="37">
        <v>22</v>
      </c>
      <c r="F10" s="37" t="s">
        <v>30</v>
      </c>
      <c r="G10" s="44" t="s">
        <v>95</v>
      </c>
      <c r="H10" s="110"/>
      <c r="I10" s="12">
        <f t="shared" si="0"/>
        <v>0</v>
      </c>
      <c r="J10" s="13">
        <f t="shared" si="1"/>
        <v>0</v>
      </c>
    </row>
    <row r="11" spans="2:10" ht="60.75" customHeight="1">
      <c r="B11" s="35">
        <v>45394</v>
      </c>
      <c r="C11" s="36">
        <v>0.3333333333333333</v>
      </c>
      <c r="D11" s="36">
        <v>0.46875</v>
      </c>
      <c r="E11" s="37">
        <v>49</v>
      </c>
      <c r="F11" s="37" t="s">
        <v>30</v>
      </c>
      <c r="G11" s="44" t="s">
        <v>19</v>
      </c>
      <c r="H11" s="110"/>
      <c r="I11" s="12">
        <f t="shared" si="0"/>
        <v>0</v>
      </c>
      <c r="J11" s="13">
        <f t="shared" si="1"/>
        <v>0</v>
      </c>
    </row>
    <row r="12" spans="2:10" ht="68.25" customHeight="1">
      <c r="B12" s="35">
        <v>45400</v>
      </c>
      <c r="C12" s="38">
        <v>0.3333333333333333</v>
      </c>
      <c r="D12" s="38">
        <v>0.5</v>
      </c>
      <c r="E12" s="39">
        <v>34</v>
      </c>
      <c r="F12" s="37" t="s">
        <v>24</v>
      </c>
      <c r="G12" s="44" t="s">
        <v>103</v>
      </c>
      <c r="H12" s="110"/>
      <c r="I12" s="12">
        <f t="shared" si="0"/>
        <v>0</v>
      </c>
      <c r="J12" s="13">
        <f t="shared" si="1"/>
        <v>0</v>
      </c>
    </row>
    <row r="13" spans="2:10" ht="68.25" customHeight="1">
      <c r="B13" s="35">
        <v>45401</v>
      </c>
      <c r="C13" s="38">
        <v>0.3333333333333333</v>
      </c>
      <c r="D13" s="38">
        <v>0.46875</v>
      </c>
      <c r="E13" s="39">
        <v>35</v>
      </c>
      <c r="F13" s="37" t="s">
        <v>61</v>
      </c>
      <c r="G13" s="44" t="s">
        <v>100</v>
      </c>
      <c r="H13" s="110"/>
      <c r="I13" s="12">
        <f t="shared" si="0"/>
        <v>0</v>
      </c>
      <c r="J13" s="13">
        <f t="shared" si="1"/>
        <v>0</v>
      </c>
    </row>
    <row r="14" spans="2:10" ht="68.25" customHeight="1">
      <c r="B14" s="35">
        <v>45407</v>
      </c>
      <c r="C14" s="38">
        <v>0.3333333333333333</v>
      </c>
      <c r="D14" s="38">
        <v>0.4895833333333333</v>
      </c>
      <c r="E14" s="39">
        <v>46</v>
      </c>
      <c r="F14" s="37" t="s">
        <v>55</v>
      </c>
      <c r="G14" s="44" t="s">
        <v>107</v>
      </c>
      <c r="H14" s="110"/>
      <c r="I14" s="12">
        <f t="shared" si="0"/>
        <v>0</v>
      </c>
      <c r="J14" s="13">
        <f t="shared" si="1"/>
        <v>0</v>
      </c>
    </row>
    <row r="15" spans="2:10" ht="68.25" customHeight="1">
      <c r="B15" s="35">
        <v>45408</v>
      </c>
      <c r="C15" s="38">
        <v>0.3645833333333333</v>
      </c>
      <c r="D15" s="38">
        <v>0.4791666666666667</v>
      </c>
      <c r="E15" s="39">
        <v>31</v>
      </c>
      <c r="F15" s="37" t="s">
        <v>56</v>
      </c>
      <c r="G15" s="44" t="s">
        <v>31</v>
      </c>
      <c r="H15" s="110"/>
      <c r="I15" s="12">
        <f t="shared" si="0"/>
        <v>0</v>
      </c>
      <c r="J15" s="13">
        <f t="shared" si="1"/>
        <v>0</v>
      </c>
    </row>
    <row r="16" spans="2:10" ht="60.75" customHeight="1">
      <c r="B16" s="35">
        <v>45408</v>
      </c>
      <c r="C16" s="38">
        <v>0.3645833333333333</v>
      </c>
      <c r="D16" s="38">
        <v>0.4791666666666667</v>
      </c>
      <c r="E16" s="39">
        <v>31</v>
      </c>
      <c r="F16" s="37" t="s">
        <v>56</v>
      </c>
      <c r="G16" s="44" t="s">
        <v>31</v>
      </c>
      <c r="H16" s="110"/>
      <c r="I16" s="12">
        <f t="shared" si="0"/>
        <v>0</v>
      </c>
      <c r="J16" s="13">
        <f t="shared" si="1"/>
        <v>0</v>
      </c>
    </row>
    <row r="17" spans="2:10" ht="69.75" customHeight="1" thickBot="1">
      <c r="B17" s="53">
        <v>45412</v>
      </c>
      <c r="C17" s="45">
        <v>0.3333333333333333</v>
      </c>
      <c r="D17" s="45">
        <v>0.5208333333333334</v>
      </c>
      <c r="E17" s="46">
        <v>51</v>
      </c>
      <c r="F17" s="47" t="s">
        <v>11</v>
      </c>
      <c r="G17" s="48" t="s">
        <v>112</v>
      </c>
      <c r="H17" s="110"/>
      <c r="I17" s="12">
        <f t="shared" si="0"/>
        <v>0</v>
      </c>
      <c r="J17" s="13">
        <f t="shared" si="1"/>
        <v>0</v>
      </c>
    </row>
    <row r="18" spans="2:10" ht="45.75" customHeight="1" thickBot="1">
      <c r="B18" s="84" t="s">
        <v>7</v>
      </c>
      <c r="C18" s="85"/>
      <c r="D18" s="85"/>
      <c r="E18" s="85"/>
      <c r="F18" s="85"/>
      <c r="G18" s="85"/>
      <c r="H18" s="10">
        <f>SUM(H5:H17)</f>
        <v>0</v>
      </c>
      <c r="I18" s="10">
        <f>SUM(I5:I17)</f>
        <v>0</v>
      </c>
      <c r="J18" s="10">
        <f>SUM(J5:J17)</f>
        <v>0</v>
      </c>
    </row>
  </sheetData>
  <sheetProtection algorithmName="SHA-512" hashValue="4hhYnqL7eSzQFNhsD2TDy7hxFY/HNEdHRc5LB47FoDsHB9ta1HMaAauGYLdQb/iN2ibj3vFvbWOLttjJSGhO5Q==" saltValue="VjWaFA5bMNRO+Iyutx0vYg==" spinCount="100000" sheet="1" objects="1" scenarios="1"/>
  <mergeCells count="1">
    <mergeCell ref="B18:G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4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46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4">
        <v>45387</v>
      </c>
      <c r="C5" s="69">
        <v>0.34375</v>
      </c>
      <c r="D5" s="69">
        <v>0.4791666666666667</v>
      </c>
      <c r="E5" s="55">
        <v>46</v>
      </c>
      <c r="F5" s="55" t="s">
        <v>51</v>
      </c>
      <c r="G5" s="56" t="s">
        <v>52</v>
      </c>
      <c r="H5" s="110"/>
      <c r="I5" s="12">
        <f>J5-H5</f>
        <v>0</v>
      </c>
      <c r="J5" s="13">
        <f>H5*1.12</f>
        <v>0</v>
      </c>
    </row>
    <row r="6" spans="2:10" ht="60.75" customHeight="1">
      <c r="B6" s="57">
        <v>45391</v>
      </c>
      <c r="C6" s="62">
        <v>0.3229166666666667</v>
      </c>
      <c r="D6" s="62">
        <v>0.5416666666666666</v>
      </c>
      <c r="E6" s="60">
        <v>53</v>
      </c>
      <c r="F6" s="60" t="s">
        <v>11</v>
      </c>
      <c r="G6" s="61" t="s">
        <v>54</v>
      </c>
      <c r="H6" s="110"/>
      <c r="I6" s="12">
        <f aca="true" t="shared" si="0" ref="I6:I13">J6-H6</f>
        <v>0</v>
      </c>
      <c r="J6" s="13">
        <f aca="true" t="shared" si="1" ref="J6:J13">H6*1.12</f>
        <v>0</v>
      </c>
    </row>
    <row r="7" spans="2:10" ht="60.75" customHeight="1">
      <c r="B7" s="57">
        <v>45393</v>
      </c>
      <c r="C7" s="62">
        <v>0.3333333333333333</v>
      </c>
      <c r="D7" s="62">
        <v>0.4583333333333333</v>
      </c>
      <c r="E7" s="60">
        <v>37</v>
      </c>
      <c r="F7" s="60" t="s">
        <v>17</v>
      </c>
      <c r="G7" s="61" t="s">
        <v>50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90">
        <v>45397</v>
      </c>
      <c r="C8" s="91">
        <v>0.3333333333333333</v>
      </c>
      <c r="D8" s="91">
        <v>0.5</v>
      </c>
      <c r="E8" s="92">
        <v>27</v>
      </c>
      <c r="F8" s="92" t="s">
        <v>30</v>
      </c>
      <c r="G8" s="93" t="s">
        <v>50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57">
        <v>45398</v>
      </c>
      <c r="C9" s="62">
        <v>0.34375</v>
      </c>
      <c r="D9" s="62">
        <v>0.4479166666666667</v>
      </c>
      <c r="E9" s="60">
        <v>27</v>
      </c>
      <c r="F9" s="60" t="s">
        <v>55</v>
      </c>
      <c r="G9" s="61" t="s">
        <v>60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57">
        <v>45401</v>
      </c>
      <c r="C10" s="58">
        <v>0.3645833333333333</v>
      </c>
      <c r="D10" s="58">
        <v>0.46875</v>
      </c>
      <c r="E10" s="59">
        <v>28</v>
      </c>
      <c r="F10" s="60" t="s">
        <v>20</v>
      </c>
      <c r="G10" s="61" t="s">
        <v>52</v>
      </c>
      <c r="H10" s="109"/>
      <c r="I10" s="12">
        <f t="shared" si="0"/>
        <v>0</v>
      </c>
      <c r="J10" s="13">
        <f t="shared" si="1"/>
        <v>0</v>
      </c>
    </row>
    <row r="11" spans="2:10" ht="60.75" customHeight="1">
      <c r="B11" s="57">
        <v>45405</v>
      </c>
      <c r="C11" s="58">
        <v>0.3333333333333333</v>
      </c>
      <c r="D11" s="58">
        <v>0.5</v>
      </c>
      <c r="E11" s="59">
        <v>48</v>
      </c>
      <c r="F11" s="60" t="s">
        <v>22</v>
      </c>
      <c r="G11" s="61" t="s">
        <v>63</v>
      </c>
      <c r="H11" s="109"/>
      <c r="I11" s="12">
        <f t="shared" si="0"/>
        <v>0</v>
      </c>
      <c r="J11" s="13">
        <f t="shared" si="1"/>
        <v>0</v>
      </c>
    </row>
    <row r="12" spans="2:10" ht="60.75" customHeight="1">
      <c r="B12" s="57">
        <v>45407</v>
      </c>
      <c r="C12" s="58">
        <v>0.3333333333333333</v>
      </c>
      <c r="D12" s="58">
        <v>0.4583333333333333</v>
      </c>
      <c r="E12" s="59">
        <v>66</v>
      </c>
      <c r="F12" s="60" t="s">
        <v>65</v>
      </c>
      <c r="G12" s="61" t="s">
        <v>60</v>
      </c>
      <c r="H12" s="109"/>
      <c r="I12" s="12">
        <f t="shared" si="0"/>
        <v>0</v>
      </c>
      <c r="J12" s="13">
        <f t="shared" si="1"/>
        <v>0</v>
      </c>
    </row>
    <row r="13" spans="2:10" ht="60.75" customHeight="1" thickBot="1">
      <c r="B13" s="64">
        <v>45408</v>
      </c>
      <c r="C13" s="65">
        <v>0.3333333333333333</v>
      </c>
      <c r="D13" s="65">
        <v>0.5</v>
      </c>
      <c r="E13" s="66">
        <v>47</v>
      </c>
      <c r="F13" s="67" t="s">
        <v>20</v>
      </c>
      <c r="G13" s="68" t="s">
        <v>68</v>
      </c>
      <c r="H13" s="109"/>
      <c r="I13" s="12">
        <f t="shared" si="0"/>
        <v>0</v>
      </c>
      <c r="J13" s="13">
        <f t="shared" si="1"/>
        <v>0</v>
      </c>
    </row>
    <row r="14" spans="2:10" ht="45.75" customHeight="1" thickBot="1">
      <c r="B14" s="84" t="s">
        <v>7</v>
      </c>
      <c r="C14" s="85"/>
      <c r="D14" s="85"/>
      <c r="E14" s="85"/>
      <c r="F14" s="85"/>
      <c r="G14" s="85"/>
      <c r="H14" s="10">
        <f>SUM(H5:H13)</f>
        <v>0</v>
      </c>
      <c r="I14" s="10">
        <f>SUM(I5:I13)</f>
        <v>0</v>
      </c>
      <c r="J14" s="10">
        <f>SUM(J5:J13)</f>
        <v>0</v>
      </c>
    </row>
  </sheetData>
  <sheetProtection algorithmName="SHA-512" hashValue="vPFxAu8sQXSBR2RG13A1vADM5zarpL6ko1M8XptMn7cP1KIrS2g7jez4hxu39iuOsadNxJSpZzNTDb0/vcpD0A==" saltValue="hpxcwPTpZqrfcaoOvk5C+Q==" spinCount="100000" sheet="1" objects="1" scenarios="1"/>
  <mergeCells count="1">
    <mergeCell ref="B14:G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EE90-608D-4999-8CBC-9E471D6001D7}">
  <sheetPr>
    <tabColor theme="5" tint="0.39998000860214233"/>
  </sheetPr>
  <dimension ref="B1:J9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47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3" customHeight="1">
      <c r="B5" s="70">
        <v>45391</v>
      </c>
      <c r="C5" s="71">
        <v>0.3263888888888889</v>
      </c>
      <c r="D5" s="71">
        <v>0.40277777777777773</v>
      </c>
      <c r="E5" s="72">
        <v>150</v>
      </c>
      <c r="F5" s="72" t="s">
        <v>11</v>
      </c>
      <c r="G5" s="73" t="s">
        <v>12</v>
      </c>
      <c r="H5" s="11"/>
      <c r="I5" s="12">
        <f>J5-H5</f>
        <v>0</v>
      </c>
      <c r="J5" s="13">
        <f>H5*1.12</f>
        <v>0</v>
      </c>
    </row>
    <row r="6" spans="2:10" ht="63" customHeight="1">
      <c r="B6" s="74">
        <v>45398</v>
      </c>
      <c r="C6" s="75">
        <v>0.375</v>
      </c>
      <c r="D6" s="75">
        <v>0.5</v>
      </c>
      <c r="E6" s="76">
        <v>87</v>
      </c>
      <c r="F6" s="77" t="s">
        <v>36</v>
      </c>
      <c r="G6" s="78" t="s">
        <v>48</v>
      </c>
      <c r="H6" s="109"/>
      <c r="I6" s="12">
        <f>J6-H6</f>
        <v>0</v>
      </c>
      <c r="J6" s="13">
        <f>H6*1.12</f>
        <v>0</v>
      </c>
    </row>
    <row r="7" spans="2:10" ht="63" customHeight="1">
      <c r="B7" s="74">
        <v>45408</v>
      </c>
      <c r="C7" s="75">
        <v>0.3854166666666667</v>
      </c>
      <c r="D7" s="75">
        <v>0.5069444444444444</v>
      </c>
      <c r="E7" s="76">
        <v>90</v>
      </c>
      <c r="F7" s="77" t="s">
        <v>11</v>
      </c>
      <c r="G7" s="78" t="s">
        <v>27</v>
      </c>
      <c r="H7" s="109"/>
      <c r="I7" s="12">
        <f>J7-H7</f>
        <v>0</v>
      </c>
      <c r="J7" s="13">
        <f>H7*1.12</f>
        <v>0</v>
      </c>
    </row>
    <row r="8" spans="2:10" ht="63" customHeight="1" thickBot="1">
      <c r="B8" s="79">
        <v>45412</v>
      </c>
      <c r="C8" s="80">
        <v>0.375</v>
      </c>
      <c r="D8" s="80">
        <v>0.5625</v>
      </c>
      <c r="E8" s="81">
        <v>141</v>
      </c>
      <c r="F8" s="82" t="s">
        <v>11</v>
      </c>
      <c r="G8" s="83" t="s">
        <v>49</v>
      </c>
      <c r="H8" s="109"/>
      <c r="I8" s="12">
        <f>J8-H8</f>
        <v>0</v>
      </c>
      <c r="J8" s="13">
        <f>H8*1.12</f>
        <v>0</v>
      </c>
    </row>
    <row r="9" spans="2:10" ht="45.75" customHeight="1" thickBot="1">
      <c r="B9" s="84" t="s">
        <v>7</v>
      </c>
      <c r="C9" s="85"/>
      <c r="D9" s="85"/>
      <c r="E9" s="85"/>
      <c r="F9" s="85"/>
      <c r="G9" s="85"/>
      <c r="H9" s="10">
        <f>SUM(H5:H8)</f>
        <v>0</v>
      </c>
      <c r="I9" s="10">
        <f>SUM(I5:I8)</f>
        <v>0</v>
      </c>
      <c r="J9" s="10">
        <f>SUM(J5:J8)</f>
        <v>0</v>
      </c>
    </row>
  </sheetData>
  <sheetProtection algorithmName="SHA-512" hashValue="XHi+vmWRK25jRCTKWI+/d3K8zDEzusYgf7QafPbdXzP838gFMS5dAcUp9bRAUySPfGKUU9XeOe2aIw+Sc7K1Ag==" saltValue="MTPNFdqdEaQctlpF0KZN6A==" spinCount="100000" sheet="1" objects="1" scenarios="1"/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FA4-2BD1-436A-B6AC-28E376C105CF}">
  <sheetPr>
    <tabColor theme="4" tint="0.5999900102615356"/>
  </sheetPr>
  <dimension ref="B1:J17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38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40">
        <v>45386</v>
      </c>
      <c r="C5" s="41">
        <v>0.34027777777777773</v>
      </c>
      <c r="D5" s="41">
        <v>0.4166666666666667</v>
      </c>
      <c r="E5" s="42">
        <v>40</v>
      </c>
      <c r="F5" s="42" t="s">
        <v>17</v>
      </c>
      <c r="G5" s="43" t="s">
        <v>91</v>
      </c>
      <c r="H5" s="110"/>
      <c r="I5" s="14">
        <f>J5-H5</f>
        <v>0</v>
      </c>
      <c r="J5" s="15">
        <f>H5*1.12</f>
        <v>0</v>
      </c>
    </row>
    <row r="6" spans="2:10" ht="60.75" customHeight="1">
      <c r="B6" s="35">
        <v>45387</v>
      </c>
      <c r="C6" s="36">
        <v>0.3333333333333333</v>
      </c>
      <c r="D6" s="36">
        <v>0.4583333333333333</v>
      </c>
      <c r="E6" s="37">
        <v>48</v>
      </c>
      <c r="F6" s="37" t="s">
        <v>61</v>
      </c>
      <c r="G6" s="44" t="s">
        <v>33</v>
      </c>
      <c r="H6" s="110"/>
      <c r="I6" s="14">
        <f aca="true" t="shared" si="0" ref="I6:I16">J6-H6</f>
        <v>0</v>
      </c>
      <c r="J6" s="15">
        <f aca="true" t="shared" si="1" ref="J6:J16">H6*1.12</f>
        <v>0</v>
      </c>
    </row>
    <row r="7" spans="2:10" ht="60.75" customHeight="1">
      <c r="B7" s="35">
        <v>45391</v>
      </c>
      <c r="C7" s="36">
        <v>0.3541666666666667</v>
      </c>
      <c r="D7" s="36">
        <v>0.4479166666666667</v>
      </c>
      <c r="E7" s="37">
        <v>27</v>
      </c>
      <c r="F7" s="37" t="s">
        <v>17</v>
      </c>
      <c r="G7" s="44" t="s">
        <v>96</v>
      </c>
      <c r="H7" s="110"/>
      <c r="I7" s="14">
        <f t="shared" si="0"/>
        <v>0</v>
      </c>
      <c r="J7" s="15">
        <f t="shared" si="1"/>
        <v>0</v>
      </c>
    </row>
    <row r="8" spans="2:10" ht="60.75" customHeight="1">
      <c r="B8" s="35">
        <v>45391</v>
      </c>
      <c r="C8" s="36">
        <v>0.34375</v>
      </c>
      <c r="D8" s="36">
        <v>0.4583333333333333</v>
      </c>
      <c r="E8" s="37">
        <v>21</v>
      </c>
      <c r="F8" s="37" t="s">
        <v>98</v>
      </c>
      <c r="G8" s="44" t="s">
        <v>91</v>
      </c>
      <c r="H8" s="110"/>
      <c r="I8" s="14">
        <f t="shared" si="0"/>
        <v>0</v>
      </c>
      <c r="J8" s="15">
        <f t="shared" si="1"/>
        <v>0</v>
      </c>
    </row>
    <row r="9" spans="2:10" ht="60.75" customHeight="1">
      <c r="B9" s="35">
        <v>45393</v>
      </c>
      <c r="C9" s="36">
        <v>0.3541666666666667</v>
      </c>
      <c r="D9" s="36">
        <v>0.4270833333333333</v>
      </c>
      <c r="E9" s="37">
        <v>23</v>
      </c>
      <c r="F9" s="37" t="s">
        <v>20</v>
      </c>
      <c r="G9" s="44" t="s">
        <v>23</v>
      </c>
      <c r="H9" s="110"/>
      <c r="I9" s="14">
        <f t="shared" si="0"/>
        <v>0</v>
      </c>
      <c r="J9" s="15">
        <f t="shared" si="1"/>
        <v>0</v>
      </c>
    </row>
    <row r="10" spans="2:10" ht="60.75" customHeight="1">
      <c r="B10" s="35">
        <v>45394</v>
      </c>
      <c r="C10" s="36">
        <v>0.3333333333333333</v>
      </c>
      <c r="D10" s="36">
        <v>0.5</v>
      </c>
      <c r="E10" s="37">
        <v>43</v>
      </c>
      <c r="F10" s="37" t="s">
        <v>32</v>
      </c>
      <c r="G10" s="44" t="s">
        <v>19</v>
      </c>
      <c r="H10" s="110"/>
      <c r="I10" s="14">
        <f t="shared" si="0"/>
        <v>0</v>
      </c>
      <c r="J10" s="15">
        <f t="shared" si="1"/>
        <v>0</v>
      </c>
    </row>
    <row r="11" spans="2:10" ht="60.75" customHeight="1">
      <c r="B11" s="35">
        <v>45397</v>
      </c>
      <c r="C11" s="36">
        <v>0.34375</v>
      </c>
      <c r="D11" s="36">
        <v>0.4479166666666667</v>
      </c>
      <c r="E11" s="37">
        <v>20</v>
      </c>
      <c r="F11" s="37" t="s">
        <v>61</v>
      </c>
      <c r="G11" s="44" t="s">
        <v>101</v>
      </c>
      <c r="H11" s="110"/>
      <c r="I11" s="14">
        <f t="shared" si="0"/>
        <v>0</v>
      </c>
      <c r="J11" s="15">
        <f t="shared" si="1"/>
        <v>0</v>
      </c>
    </row>
    <row r="12" spans="2:10" ht="60.75" customHeight="1">
      <c r="B12" s="35">
        <v>45400</v>
      </c>
      <c r="C12" s="38">
        <v>0.34375</v>
      </c>
      <c r="D12" s="38">
        <v>0.4583333333333333</v>
      </c>
      <c r="E12" s="39">
        <v>21</v>
      </c>
      <c r="F12" s="37" t="s">
        <v>98</v>
      </c>
      <c r="G12" s="44" t="s">
        <v>91</v>
      </c>
      <c r="H12" s="110"/>
      <c r="I12" s="14">
        <f t="shared" si="0"/>
        <v>0</v>
      </c>
      <c r="J12" s="15">
        <f t="shared" si="1"/>
        <v>0</v>
      </c>
    </row>
    <row r="13" spans="2:10" ht="60.75" customHeight="1">
      <c r="B13" s="35">
        <v>45406</v>
      </c>
      <c r="C13" s="38">
        <v>0.3541666666666667</v>
      </c>
      <c r="D13" s="38">
        <v>0.5208333333333334</v>
      </c>
      <c r="E13" s="39">
        <v>40</v>
      </c>
      <c r="F13" s="37" t="s">
        <v>51</v>
      </c>
      <c r="G13" s="44" t="s">
        <v>104</v>
      </c>
      <c r="H13" s="110"/>
      <c r="I13" s="14">
        <f t="shared" si="0"/>
        <v>0</v>
      </c>
      <c r="J13" s="15">
        <f t="shared" si="1"/>
        <v>0</v>
      </c>
    </row>
    <row r="14" spans="2:10" ht="60.75" customHeight="1">
      <c r="B14" s="35">
        <v>45407</v>
      </c>
      <c r="C14" s="38">
        <v>0.3125</v>
      </c>
      <c r="D14" s="38">
        <v>0.4479166666666667</v>
      </c>
      <c r="E14" s="39">
        <v>21</v>
      </c>
      <c r="F14" s="37" t="s">
        <v>108</v>
      </c>
      <c r="G14" s="44" t="s">
        <v>21</v>
      </c>
      <c r="H14" s="110"/>
      <c r="I14" s="14">
        <f t="shared" si="0"/>
        <v>0</v>
      </c>
      <c r="J14" s="15">
        <f t="shared" si="1"/>
        <v>0</v>
      </c>
    </row>
    <row r="15" spans="2:10" ht="60.75" customHeight="1">
      <c r="B15" s="35">
        <v>45408</v>
      </c>
      <c r="C15" s="38">
        <v>0.3645833333333333</v>
      </c>
      <c r="D15" s="38">
        <v>0.5208333333333334</v>
      </c>
      <c r="E15" s="39">
        <v>64</v>
      </c>
      <c r="F15" s="37" t="s">
        <v>11</v>
      </c>
      <c r="G15" s="44" t="s">
        <v>100</v>
      </c>
      <c r="H15" s="110"/>
      <c r="I15" s="14">
        <f t="shared" si="0"/>
        <v>0</v>
      </c>
      <c r="J15" s="15">
        <f t="shared" si="1"/>
        <v>0</v>
      </c>
    </row>
    <row r="16" spans="2:10" ht="60.75" customHeight="1" thickBot="1">
      <c r="B16" s="53">
        <v>45411</v>
      </c>
      <c r="C16" s="45">
        <v>0.34375</v>
      </c>
      <c r="D16" s="45">
        <v>0.46875</v>
      </c>
      <c r="E16" s="46">
        <v>20</v>
      </c>
      <c r="F16" s="47" t="s">
        <v>51</v>
      </c>
      <c r="G16" s="48" t="s">
        <v>101</v>
      </c>
      <c r="H16" s="110"/>
      <c r="I16" s="14">
        <f t="shared" si="0"/>
        <v>0</v>
      </c>
      <c r="J16" s="15">
        <f t="shared" si="1"/>
        <v>0</v>
      </c>
    </row>
    <row r="17" spans="2:10" ht="45.75" customHeight="1" thickBot="1">
      <c r="B17" s="84" t="s">
        <v>7</v>
      </c>
      <c r="C17" s="85"/>
      <c r="D17" s="85"/>
      <c r="E17" s="85"/>
      <c r="F17" s="85"/>
      <c r="G17" s="85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28IWPHjk7qpsaF8XRnt4pl28EBIfIVN7XnDiw+SS62H3sSWoLy5Gmz7SWxf4rbCLBUOIU1UvlVS8F2sfIu6gvw==" saltValue="F/wsUTWoR86vVnhWdLkp2A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7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39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40">
        <v>45386</v>
      </c>
      <c r="C5" s="41">
        <v>0.3333333333333333</v>
      </c>
      <c r="D5" s="41">
        <v>0.4791666666666667</v>
      </c>
      <c r="E5" s="42">
        <v>30</v>
      </c>
      <c r="F5" s="42" t="s">
        <v>30</v>
      </c>
      <c r="G5" s="43" t="s">
        <v>92</v>
      </c>
      <c r="H5" s="110"/>
      <c r="I5" s="49">
        <f>J5-H5</f>
        <v>0</v>
      </c>
      <c r="J5" s="50">
        <f>H5*1.12</f>
        <v>0</v>
      </c>
    </row>
    <row r="6" spans="2:10" ht="60.75" customHeight="1">
      <c r="B6" s="35">
        <v>45390</v>
      </c>
      <c r="C6" s="36">
        <v>0.34375</v>
      </c>
      <c r="D6" s="36">
        <v>0.4583333333333333</v>
      </c>
      <c r="E6" s="37">
        <v>50</v>
      </c>
      <c r="F6" s="37" t="s">
        <v>17</v>
      </c>
      <c r="G6" s="44" t="s">
        <v>94</v>
      </c>
      <c r="H6" s="110"/>
      <c r="I6" s="14">
        <f aca="true" t="shared" si="0" ref="I6:I16">J6-H6</f>
        <v>0</v>
      </c>
      <c r="J6" s="15">
        <f aca="true" t="shared" si="1" ref="J6:J16">H6*1.12</f>
        <v>0</v>
      </c>
    </row>
    <row r="7" spans="2:10" ht="60.75" customHeight="1">
      <c r="B7" s="35">
        <v>45391</v>
      </c>
      <c r="C7" s="36">
        <v>0.40625</v>
      </c>
      <c r="D7" s="36">
        <v>0.4895833333333333</v>
      </c>
      <c r="E7" s="37">
        <v>16</v>
      </c>
      <c r="F7" s="37" t="s">
        <v>11</v>
      </c>
      <c r="G7" s="44" t="s">
        <v>97</v>
      </c>
      <c r="H7" s="110"/>
      <c r="I7" s="14">
        <f t="shared" si="0"/>
        <v>0</v>
      </c>
      <c r="J7" s="15">
        <f t="shared" si="1"/>
        <v>0</v>
      </c>
    </row>
    <row r="8" spans="2:10" ht="60.75" customHeight="1">
      <c r="B8" s="104">
        <v>45391</v>
      </c>
      <c r="C8" s="38">
        <v>0.3541666666666667</v>
      </c>
      <c r="D8" s="38">
        <v>0.4479166666666667</v>
      </c>
      <c r="E8" s="39">
        <v>40</v>
      </c>
      <c r="F8" s="37" t="s">
        <v>18</v>
      </c>
      <c r="G8" s="44" t="s">
        <v>16</v>
      </c>
      <c r="H8" s="110"/>
      <c r="I8" s="14">
        <f t="shared" si="0"/>
        <v>0</v>
      </c>
      <c r="J8" s="15">
        <f t="shared" si="1"/>
        <v>0</v>
      </c>
    </row>
    <row r="9" spans="2:10" ht="60.75" customHeight="1">
      <c r="B9" s="35">
        <v>45393</v>
      </c>
      <c r="C9" s="36">
        <v>0.3333333333333333</v>
      </c>
      <c r="D9" s="36">
        <v>0.4583333333333333</v>
      </c>
      <c r="E9" s="37">
        <v>27</v>
      </c>
      <c r="F9" s="37" t="s">
        <v>61</v>
      </c>
      <c r="G9" s="44" t="s">
        <v>31</v>
      </c>
      <c r="H9" s="110"/>
      <c r="I9" s="14">
        <f t="shared" si="0"/>
        <v>0</v>
      </c>
      <c r="J9" s="15">
        <f t="shared" si="1"/>
        <v>0</v>
      </c>
    </row>
    <row r="10" spans="2:10" ht="60.75" customHeight="1">
      <c r="B10" s="35">
        <v>45394</v>
      </c>
      <c r="C10" s="36">
        <v>0.3333333333333333</v>
      </c>
      <c r="D10" s="36">
        <v>0.4895833333333333</v>
      </c>
      <c r="E10" s="37">
        <v>23</v>
      </c>
      <c r="F10" s="37" t="s">
        <v>20</v>
      </c>
      <c r="G10" s="44" t="s">
        <v>99</v>
      </c>
      <c r="H10" s="110"/>
      <c r="I10" s="14">
        <f t="shared" si="0"/>
        <v>0</v>
      </c>
      <c r="J10" s="15">
        <f t="shared" si="1"/>
        <v>0</v>
      </c>
    </row>
    <row r="11" spans="2:10" ht="60.75" customHeight="1">
      <c r="B11" s="35">
        <v>45399</v>
      </c>
      <c r="C11" s="38">
        <v>0.34375</v>
      </c>
      <c r="D11" s="38">
        <v>0.5208333333333334</v>
      </c>
      <c r="E11" s="39">
        <v>36</v>
      </c>
      <c r="F11" s="37" t="s">
        <v>17</v>
      </c>
      <c r="G11" s="44" t="s">
        <v>102</v>
      </c>
      <c r="H11" s="110"/>
      <c r="I11" s="14">
        <f t="shared" si="0"/>
        <v>0</v>
      </c>
      <c r="J11" s="15">
        <f t="shared" si="1"/>
        <v>0</v>
      </c>
    </row>
    <row r="12" spans="2:10" ht="60.75" customHeight="1">
      <c r="B12" s="35">
        <v>45400</v>
      </c>
      <c r="C12" s="38">
        <v>0.34375</v>
      </c>
      <c r="D12" s="38">
        <v>0.5</v>
      </c>
      <c r="E12" s="39">
        <v>50</v>
      </c>
      <c r="F12" s="37" t="s">
        <v>30</v>
      </c>
      <c r="G12" s="44" t="s">
        <v>80</v>
      </c>
      <c r="H12" s="110"/>
      <c r="I12" s="14">
        <f t="shared" si="0"/>
        <v>0</v>
      </c>
      <c r="J12" s="15">
        <f t="shared" si="1"/>
        <v>0</v>
      </c>
    </row>
    <row r="13" spans="2:10" ht="78.75">
      <c r="B13" s="35">
        <v>45406</v>
      </c>
      <c r="C13" s="38">
        <v>0.3333333333333333</v>
      </c>
      <c r="D13" s="38">
        <v>0.59375</v>
      </c>
      <c r="E13" s="39">
        <v>33</v>
      </c>
      <c r="F13" s="37" t="s">
        <v>105</v>
      </c>
      <c r="G13" s="44" t="s">
        <v>19</v>
      </c>
      <c r="H13" s="110"/>
      <c r="I13" s="14">
        <f t="shared" si="0"/>
        <v>0</v>
      </c>
      <c r="J13" s="15">
        <f t="shared" si="1"/>
        <v>0</v>
      </c>
    </row>
    <row r="14" spans="2:10" ht="60.75" customHeight="1">
      <c r="B14" s="35">
        <v>45407</v>
      </c>
      <c r="C14" s="38">
        <v>0.34375</v>
      </c>
      <c r="D14" s="38">
        <v>0.4583333333333333</v>
      </c>
      <c r="E14" s="39">
        <v>21</v>
      </c>
      <c r="F14" s="37" t="s">
        <v>98</v>
      </c>
      <c r="G14" s="44" t="s">
        <v>91</v>
      </c>
      <c r="H14" s="110"/>
      <c r="I14" s="14">
        <f t="shared" si="0"/>
        <v>0</v>
      </c>
      <c r="J14" s="15">
        <f t="shared" si="1"/>
        <v>0</v>
      </c>
    </row>
    <row r="15" spans="2:10" ht="60.75" customHeight="1">
      <c r="B15" s="35">
        <v>45408</v>
      </c>
      <c r="C15" s="38">
        <v>0.375</v>
      </c>
      <c r="D15" s="38">
        <v>0.46875</v>
      </c>
      <c r="E15" s="39">
        <v>27</v>
      </c>
      <c r="F15" s="37" t="s">
        <v>61</v>
      </c>
      <c r="G15" s="44" t="s">
        <v>102</v>
      </c>
      <c r="H15" s="110"/>
      <c r="I15" s="14">
        <f t="shared" si="0"/>
        <v>0</v>
      </c>
      <c r="J15" s="15">
        <f t="shared" si="1"/>
        <v>0</v>
      </c>
    </row>
    <row r="16" spans="2:10" ht="60.75" customHeight="1" thickBot="1">
      <c r="B16" s="53">
        <v>45411</v>
      </c>
      <c r="C16" s="45">
        <v>0.3333333333333333</v>
      </c>
      <c r="D16" s="45">
        <v>0.4791666666666667</v>
      </c>
      <c r="E16" s="46">
        <v>20</v>
      </c>
      <c r="F16" s="47" t="s">
        <v>20</v>
      </c>
      <c r="G16" s="48" t="s">
        <v>101</v>
      </c>
      <c r="H16" s="110"/>
      <c r="I16" s="51">
        <f t="shared" si="0"/>
        <v>0</v>
      </c>
      <c r="J16" s="52">
        <f t="shared" si="1"/>
        <v>0</v>
      </c>
    </row>
    <row r="17" spans="2:10" ht="45.75" customHeight="1" thickBot="1">
      <c r="B17" s="84" t="s">
        <v>7</v>
      </c>
      <c r="C17" s="85"/>
      <c r="D17" s="85"/>
      <c r="E17" s="85"/>
      <c r="F17" s="85"/>
      <c r="G17" s="85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Fg+UjlKDwRMdeDt5ijWB9RSvJEOIqH48KhnGXwi1cIBPA8POZmhsinBupyTR3krKdSRvUZ6Cffj9gsbyS0lMUg==" saltValue="kEqJZUkyG3v9jhZ93f0VrA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16FB-7FFA-4DA2-B557-FB2732554759}">
  <sheetPr>
    <tabColor theme="4"/>
  </sheetPr>
  <dimension ref="B1:J17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40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105">
        <v>45387</v>
      </c>
      <c r="C5" s="106">
        <v>0.3541666666666667</v>
      </c>
      <c r="D5" s="106">
        <v>0.4479166666666667</v>
      </c>
      <c r="E5" s="107">
        <v>49</v>
      </c>
      <c r="F5" s="107" t="s">
        <v>17</v>
      </c>
      <c r="G5" s="108" t="s">
        <v>93</v>
      </c>
      <c r="H5" s="110"/>
      <c r="I5" s="16">
        <f>J5-H5</f>
        <v>0</v>
      </c>
      <c r="J5" s="17">
        <f>H5*1.12</f>
        <v>0</v>
      </c>
    </row>
    <row r="6" spans="2:10" ht="60.75" customHeight="1">
      <c r="B6" s="35">
        <v>45390</v>
      </c>
      <c r="C6" s="36">
        <v>0.375</v>
      </c>
      <c r="D6" s="36">
        <v>0.5</v>
      </c>
      <c r="E6" s="37">
        <v>54</v>
      </c>
      <c r="F6" s="37" t="s">
        <v>11</v>
      </c>
      <c r="G6" s="44" t="s">
        <v>93</v>
      </c>
      <c r="H6" s="110"/>
      <c r="I6" s="12">
        <f aca="true" t="shared" si="0" ref="I6:I16">J6-H6</f>
        <v>0</v>
      </c>
      <c r="J6" s="13">
        <f aca="true" t="shared" si="1" ref="J6:J16">H6*1.12</f>
        <v>0</v>
      </c>
    </row>
    <row r="7" spans="2:10" ht="60.75" customHeight="1">
      <c r="B7" s="35">
        <v>45391</v>
      </c>
      <c r="C7" s="36">
        <v>0.375</v>
      </c>
      <c r="D7" s="36">
        <v>0.5104166666666666</v>
      </c>
      <c r="E7" s="37">
        <v>58</v>
      </c>
      <c r="F7" s="37" t="s">
        <v>11</v>
      </c>
      <c r="G7" s="44" t="s">
        <v>91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35">
        <v>45392</v>
      </c>
      <c r="C8" s="36">
        <v>0.3333333333333333</v>
      </c>
      <c r="D8" s="36">
        <v>0.5208333333333334</v>
      </c>
      <c r="E8" s="37">
        <v>52</v>
      </c>
      <c r="F8" s="37" t="s">
        <v>22</v>
      </c>
      <c r="G8" s="44" t="s">
        <v>19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35">
        <v>45393</v>
      </c>
      <c r="C9" s="36">
        <v>0.3333333333333333</v>
      </c>
      <c r="D9" s="36">
        <v>0.4791666666666667</v>
      </c>
      <c r="E9" s="37">
        <v>50</v>
      </c>
      <c r="F9" s="37" t="s">
        <v>30</v>
      </c>
      <c r="G9" s="44" t="s">
        <v>16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35">
        <v>45394</v>
      </c>
      <c r="C10" s="36">
        <v>0.3854166666666667</v>
      </c>
      <c r="D10" s="36">
        <v>0.4895833333333333</v>
      </c>
      <c r="E10" s="37">
        <v>36</v>
      </c>
      <c r="F10" s="37" t="s">
        <v>13</v>
      </c>
      <c r="G10" s="44" t="s">
        <v>100</v>
      </c>
      <c r="H10" s="110"/>
      <c r="I10" s="12">
        <f t="shared" si="0"/>
        <v>0</v>
      </c>
      <c r="J10" s="13">
        <f t="shared" si="1"/>
        <v>0</v>
      </c>
    </row>
    <row r="11" spans="2:10" ht="60.75" customHeight="1">
      <c r="B11" s="35">
        <v>45400</v>
      </c>
      <c r="C11" s="38">
        <v>0.3333333333333333</v>
      </c>
      <c r="D11" s="38">
        <v>0.4583333333333333</v>
      </c>
      <c r="E11" s="39">
        <v>24</v>
      </c>
      <c r="F11" s="37" t="s">
        <v>17</v>
      </c>
      <c r="G11" s="44" t="s">
        <v>19</v>
      </c>
      <c r="H11" s="110"/>
      <c r="I11" s="12">
        <f t="shared" si="0"/>
        <v>0</v>
      </c>
      <c r="J11" s="13">
        <f t="shared" si="1"/>
        <v>0</v>
      </c>
    </row>
    <row r="12" spans="2:10" ht="60.75" customHeight="1">
      <c r="B12" s="35">
        <v>45401</v>
      </c>
      <c r="C12" s="38">
        <v>0.3125</v>
      </c>
      <c r="D12" s="38">
        <v>0.5208333333333334</v>
      </c>
      <c r="E12" s="39">
        <v>20</v>
      </c>
      <c r="F12" s="37" t="s">
        <v>51</v>
      </c>
      <c r="G12" s="44" t="s">
        <v>21</v>
      </c>
      <c r="H12" s="110"/>
      <c r="I12" s="12">
        <f t="shared" si="0"/>
        <v>0</v>
      </c>
      <c r="J12" s="13">
        <f t="shared" si="1"/>
        <v>0</v>
      </c>
    </row>
    <row r="13" spans="2:10" ht="60.75" customHeight="1">
      <c r="B13" s="35">
        <v>45407</v>
      </c>
      <c r="C13" s="38">
        <v>0.3541666666666667</v>
      </c>
      <c r="D13" s="38">
        <v>0.4583333333333333</v>
      </c>
      <c r="E13" s="39">
        <v>48</v>
      </c>
      <c r="F13" s="37" t="s">
        <v>17</v>
      </c>
      <c r="G13" s="44" t="s">
        <v>106</v>
      </c>
      <c r="H13" s="110"/>
      <c r="I13" s="12">
        <f t="shared" si="0"/>
        <v>0</v>
      </c>
      <c r="J13" s="13">
        <f t="shared" si="1"/>
        <v>0</v>
      </c>
    </row>
    <row r="14" spans="2:10" ht="78.75">
      <c r="B14" s="35">
        <v>45407</v>
      </c>
      <c r="C14" s="38">
        <v>0.34375</v>
      </c>
      <c r="D14" s="38">
        <v>0.5833333333333334</v>
      </c>
      <c r="E14" s="39">
        <v>38</v>
      </c>
      <c r="F14" s="37" t="s">
        <v>105</v>
      </c>
      <c r="G14" s="44" t="s">
        <v>109</v>
      </c>
      <c r="H14" s="110"/>
      <c r="I14" s="12">
        <f t="shared" si="0"/>
        <v>0</v>
      </c>
      <c r="J14" s="13">
        <f t="shared" si="1"/>
        <v>0</v>
      </c>
    </row>
    <row r="15" spans="2:10" ht="60.75" customHeight="1">
      <c r="B15" s="35">
        <v>45408</v>
      </c>
      <c r="C15" s="38">
        <v>0.34027777777777773</v>
      </c>
      <c r="D15" s="38">
        <v>0.4791666666666667</v>
      </c>
      <c r="E15" s="39">
        <v>25</v>
      </c>
      <c r="F15" s="37" t="s">
        <v>110</v>
      </c>
      <c r="G15" s="44" t="s">
        <v>92</v>
      </c>
      <c r="H15" s="110"/>
      <c r="I15" s="12">
        <f t="shared" si="0"/>
        <v>0</v>
      </c>
      <c r="J15" s="13">
        <f t="shared" si="1"/>
        <v>0</v>
      </c>
    </row>
    <row r="16" spans="2:10" ht="60.75" customHeight="1" thickBot="1">
      <c r="B16" s="53">
        <v>45411</v>
      </c>
      <c r="C16" s="45">
        <v>0.3333333333333333</v>
      </c>
      <c r="D16" s="45">
        <v>0.5</v>
      </c>
      <c r="E16" s="46">
        <v>46</v>
      </c>
      <c r="F16" s="47" t="s">
        <v>30</v>
      </c>
      <c r="G16" s="48" t="s">
        <v>111</v>
      </c>
      <c r="H16" s="110"/>
      <c r="I16" s="18">
        <f t="shared" si="0"/>
        <v>0</v>
      </c>
      <c r="J16" s="19">
        <f t="shared" si="1"/>
        <v>0</v>
      </c>
    </row>
    <row r="17" spans="2:10" ht="45.75" customHeight="1" thickBot="1">
      <c r="B17" s="84" t="s">
        <v>7</v>
      </c>
      <c r="C17" s="85"/>
      <c r="D17" s="85"/>
      <c r="E17" s="85"/>
      <c r="F17" s="85"/>
      <c r="G17" s="85"/>
      <c r="H17" s="10">
        <f>SUM(H5:H16)</f>
        <v>0</v>
      </c>
      <c r="I17" s="10">
        <f>SUM(I5:I16)</f>
        <v>0</v>
      </c>
      <c r="J17" s="10">
        <f>SUM(J5:J16)</f>
        <v>0</v>
      </c>
    </row>
  </sheetData>
  <sheetProtection algorithmName="SHA-512" hashValue="Tk+c+qV0PJMC4KicXKYA9GGdmNn1F0iFVtPiVltefxujTCTqQ5zb1HPrwkbS8PkxRP7yEdHx48kVdyUjEHgQwA==" saltValue="iS2Bwf5Evh4HM5vCYRKzSA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6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41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0">
        <v>45385</v>
      </c>
      <c r="C5" s="32">
        <v>0.3541666666666667</v>
      </c>
      <c r="D5" s="32">
        <v>0.4479166666666667</v>
      </c>
      <c r="E5" s="33">
        <v>22</v>
      </c>
      <c r="F5" s="33" t="s">
        <v>70</v>
      </c>
      <c r="G5" s="21" t="s">
        <v>71</v>
      </c>
      <c r="H5" s="110"/>
      <c r="I5" s="16">
        <f>J5-H5</f>
        <v>0</v>
      </c>
      <c r="J5" s="17">
        <f>H5*1.12</f>
        <v>0</v>
      </c>
    </row>
    <row r="6" spans="2:10" ht="60.75" customHeight="1">
      <c r="B6" s="22">
        <v>45387</v>
      </c>
      <c r="C6" s="23">
        <v>0.375</v>
      </c>
      <c r="D6" s="23">
        <v>0.5</v>
      </c>
      <c r="E6" s="24">
        <v>26</v>
      </c>
      <c r="F6" s="24" t="s">
        <v>11</v>
      </c>
      <c r="G6" s="25" t="s">
        <v>34</v>
      </c>
      <c r="H6" s="110"/>
      <c r="I6" s="12">
        <f aca="true" t="shared" si="0" ref="I6:I15">J6-H6</f>
        <v>0</v>
      </c>
      <c r="J6" s="13">
        <f aca="true" t="shared" si="1" ref="J6:J15">H6*1.12</f>
        <v>0</v>
      </c>
    </row>
    <row r="7" spans="2:10" ht="60.75" customHeight="1">
      <c r="B7" s="22">
        <v>45392</v>
      </c>
      <c r="C7" s="23">
        <v>0.34375</v>
      </c>
      <c r="D7" s="23">
        <v>0.4583333333333333</v>
      </c>
      <c r="E7" s="24">
        <v>23</v>
      </c>
      <c r="F7" s="24" t="s">
        <v>55</v>
      </c>
      <c r="G7" s="25" t="s">
        <v>75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98">
        <v>45397</v>
      </c>
      <c r="C8" s="96">
        <v>0.375</v>
      </c>
      <c r="D8" s="96">
        <v>0.5</v>
      </c>
      <c r="E8" s="97">
        <v>37</v>
      </c>
      <c r="F8" s="97" t="s">
        <v>30</v>
      </c>
      <c r="G8" s="99" t="s">
        <v>79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22">
        <v>45399</v>
      </c>
      <c r="C9" s="26">
        <v>0.34375</v>
      </c>
      <c r="D9" s="26">
        <v>0.46527777777777773</v>
      </c>
      <c r="E9" s="27">
        <v>20</v>
      </c>
      <c r="F9" s="24" t="s">
        <v>20</v>
      </c>
      <c r="G9" s="25" t="s">
        <v>15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22">
        <v>45400</v>
      </c>
      <c r="C10" s="26">
        <v>0.34375</v>
      </c>
      <c r="D10" s="26">
        <v>0.4583333333333333</v>
      </c>
      <c r="E10" s="27">
        <v>18</v>
      </c>
      <c r="F10" s="24" t="s">
        <v>32</v>
      </c>
      <c r="G10" s="25" t="s">
        <v>83</v>
      </c>
      <c r="H10" s="110"/>
      <c r="I10" s="12">
        <f t="shared" si="0"/>
        <v>0</v>
      </c>
      <c r="J10" s="13">
        <f t="shared" si="1"/>
        <v>0</v>
      </c>
    </row>
    <row r="11" spans="2:10" ht="60.75" customHeight="1">
      <c r="B11" s="22">
        <v>45404</v>
      </c>
      <c r="C11" s="26">
        <v>0.3680555555555556</v>
      </c>
      <c r="D11" s="26">
        <v>0.4791666666666667</v>
      </c>
      <c r="E11" s="27">
        <v>41</v>
      </c>
      <c r="F11" s="24" t="s">
        <v>56</v>
      </c>
      <c r="G11" s="25" t="s">
        <v>73</v>
      </c>
      <c r="H11" s="110"/>
      <c r="I11" s="12">
        <f t="shared" si="0"/>
        <v>0</v>
      </c>
      <c r="J11" s="13">
        <f t="shared" si="1"/>
        <v>0</v>
      </c>
    </row>
    <row r="12" spans="2:10" ht="60.75" customHeight="1">
      <c r="B12" s="22">
        <v>45405</v>
      </c>
      <c r="C12" s="26">
        <v>0.3680555555555556</v>
      </c>
      <c r="D12" s="26">
        <v>0.5</v>
      </c>
      <c r="E12" s="27">
        <v>41</v>
      </c>
      <c r="F12" s="24" t="s">
        <v>56</v>
      </c>
      <c r="G12" s="25" t="s">
        <v>86</v>
      </c>
      <c r="H12" s="110"/>
      <c r="I12" s="12">
        <f t="shared" si="0"/>
        <v>0</v>
      </c>
      <c r="J12" s="13">
        <f t="shared" si="1"/>
        <v>0</v>
      </c>
    </row>
    <row r="13" spans="2:10" ht="60.75" customHeight="1">
      <c r="B13" s="22">
        <v>45406</v>
      </c>
      <c r="C13" s="26">
        <v>0.34375</v>
      </c>
      <c r="D13" s="26">
        <v>0.4583333333333333</v>
      </c>
      <c r="E13" s="27">
        <v>23</v>
      </c>
      <c r="F13" s="24" t="s">
        <v>70</v>
      </c>
      <c r="G13" s="25" t="s">
        <v>75</v>
      </c>
      <c r="H13" s="110"/>
      <c r="I13" s="12">
        <f t="shared" si="0"/>
        <v>0</v>
      </c>
      <c r="J13" s="13">
        <f t="shared" si="1"/>
        <v>0</v>
      </c>
    </row>
    <row r="14" spans="2:10" ht="60.75" customHeight="1">
      <c r="B14" s="22">
        <v>45408</v>
      </c>
      <c r="C14" s="26">
        <v>0.34375</v>
      </c>
      <c r="D14" s="26">
        <v>0.46875</v>
      </c>
      <c r="E14" s="27">
        <v>46</v>
      </c>
      <c r="F14" s="24" t="s">
        <v>65</v>
      </c>
      <c r="G14" s="25" t="s">
        <v>89</v>
      </c>
      <c r="H14" s="110"/>
      <c r="I14" s="12">
        <f t="shared" si="0"/>
        <v>0</v>
      </c>
      <c r="J14" s="13">
        <f t="shared" si="1"/>
        <v>0</v>
      </c>
    </row>
    <row r="15" spans="2:10" ht="60.75" customHeight="1" thickBot="1">
      <c r="B15" s="34">
        <v>45412</v>
      </c>
      <c r="C15" s="28">
        <v>0.375</v>
      </c>
      <c r="D15" s="28">
        <v>0.5208333333333334</v>
      </c>
      <c r="E15" s="29">
        <v>52</v>
      </c>
      <c r="F15" s="30" t="s">
        <v>11</v>
      </c>
      <c r="G15" s="31" t="s">
        <v>90</v>
      </c>
      <c r="H15" s="110"/>
      <c r="I15" s="18">
        <f t="shared" si="0"/>
        <v>0</v>
      </c>
      <c r="J15" s="19">
        <f t="shared" si="1"/>
        <v>0</v>
      </c>
    </row>
    <row r="16" spans="2:10" ht="45.75" customHeight="1" thickBot="1">
      <c r="B16" s="84" t="s">
        <v>7</v>
      </c>
      <c r="C16" s="85"/>
      <c r="D16" s="85"/>
      <c r="E16" s="85"/>
      <c r="F16" s="85"/>
      <c r="G16" s="85"/>
      <c r="H16" s="10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wv8Oxofhk1VufjzsVHphnGr6obvvwmKzTzKY+QNmhBrDh3lDF4HAmefHx9l2I/ArOBIDm6vKJAamAK5n7ozS2Q==" saltValue="lO9EMUR9GAhJxQm8tRP1vw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7E75-0475-41D8-9A0B-17FB14EF07C3}">
  <sheetPr>
    <tabColor theme="7" tint="0.5999900102615356"/>
  </sheetPr>
  <dimension ref="B1:J16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42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0">
        <v>45385</v>
      </c>
      <c r="C5" s="32">
        <v>0.3333333333333333</v>
      </c>
      <c r="D5" s="32">
        <v>0.5104166666666666</v>
      </c>
      <c r="E5" s="33">
        <v>30</v>
      </c>
      <c r="F5" s="33" t="s">
        <v>51</v>
      </c>
      <c r="G5" s="21" t="s">
        <v>72</v>
      </c>
      <c r="H5" s="110"/>
      <c r="I5" s="86">
        <f>J5-H5</f>
        <v>0</v>
      </c>
      <c r="J5" s="87">
        <f>H5*1.12</f>
        <v>0</v>
      </c>
    </row>
    <row r="6" spans="2:10" ht="60.75" customHeight="1">
      <c r="B6" s="22">
        <v>45390</v>
      </c>
      <c r="C6" s="23">
        <v>0.34027777777777773</v>
      </c>
      <c r="D6" s="23">
        <v>0.5</v>
      </c>
      <c r="E6" s="24">
        <v>42</v>
      </c>
      <c r="F6" s="24" t="s">
        <v>13</v>
      </c>
      <c r="G6" s="25" t="s">
        <v>73</v>
      </c>
      <c r="H6" s="110"/>
      <c r="I6" s="88">
        <f aca="true" t="shared" si="0" ref="I6:I8">J6-H6</f>
        <v>0</v>
      </c>
      <c r="J6" s="89">
        <f aca="true" t="shared" si="1" ref="J6:J8">H6*1.12</f>
        <v>0</v>
      </c>
    </row>
    <row r="7" spans="2:10" ht="60.75" customHeight="1">
      <c r="B7" s="22">
        <v>45394</v>
      </c>
      <c r="C7" s="23">
        <v>0.375</v>
      </c>
      <c r="D7" s="23">
        <v>0.5208333333333334</v>
      </c>
      <c r="E7" s="24">
        <v>28</v>
      </c>
      <c r="F7" s="24" t="s">
        <v>76</v>
      </c>
      <c r="G7" s="25" t="s">
        <v>77</v>
      </c>
      <c r="H7" s="110"/>
      <c r="I7" s="88">
        <f t="shared" si="0"/>
        <v>0</v>
      </c>
      <c r="J7" s="89">
        <f t="shared" si="1"/>
        <v>0</v>
      </c>
    </row>
    <row r="8" spans="2:10" ht="60.75" customHeight="1">
      <c r="B8" s="22">
        <v>45398</v>
      </c>
      <c r="C8" s="26">
        <v>0.34375</v>
      </c>
      <c r="D8" s="26">
        <v>0.5</v>
      </c>
      <c r="E8" s="27">
        <v>51</v>
      </c>
      <c r="F8" s="24" t="s">
        <v>30</v>
      </c>
      <c r="G8" s="25" t="s">
        <v>80</v>
      </c>
      <c r="H8" s="110"/>
      <c r="I8" s="88">
        <f t="shared" si="0"/>
        <v>0</v>
      </c>
      <c r="J8" s="89">
        <f t="shared" si="1"/>
        <v>0</v>
      </c>
    </row>
    <row r="9" spans="2:10" ht="60.75" customHeight="1">
      <c r="B9" s="22">
        <v>45399</v>
      </c>
      <c r="C9" s="26">
        <v>0.34375</v>
      </c>
      <c r="D9" s="26">
        <v>0.5</v>
      </c>
      <c r="E9" s="27">
        <v>44</v>
      </c>
      <c r="F9" s="24" t="s">
        <v>30</v>
      </c>
      <c r="G9" s="25" t="s">
        <v>80</v>
      </c>
      <c r="H9" s="110"/>
      <c r="I9" s="12">
        <f aca="true" t="shared" si="2" ref="I9:I15">J9-H9</f>
        <v>0</v>
      </c>
      <c r="J9" s="13">
        <f aca="true" t="shared" si="3" ref="J9:J15">H9*1.12</f>
        <v>0</v>
      </c>
    </row>
    <row r="10" spans="2:10" ht="60.75" customHeight="1">
      <c r="B10" s="22">
        <v>45401</v>
      </c>
      <c r="C10" s="26">
        <v>0.3333333333333333</v>
      </c>
      <c r="D10" s="26">
        <v>0.4791666666666667</v>
      </c>
      <c r="E10" s="27">
        <v>47</v>
      </c>
      <c r="F10" s="24" t="s">
        <v>30</v>
      </c>
      <c r="G10" s="25" t="s">
        <v>84</v>
      </c>
      <c r="H10" s="110"/>
      <c r="I10" s="12">
        <f t="shared" si="2"/>
        <v>0</v>
      </c>
      <c r="J10" s="13">
        <f t="shared" si="3"/>
        <v>0</v>
      </c>
    </row>
    <row r="11" spans="2:10" ht="60.75" customHeight="1">
      <c r="B11" s="22">
        <v>45404</v>
      </c>
      <c r="C11" s="26">
        <v>0.3333333333333333</v>
      </c>
      <c r="D11" s="26">
        <v>0.4791666666666667</v>
      </c>
      <c r="E11" s="27">
        <v>51</v>
      </c>
      <c r="F11" s="24" t="s">
        <v>30</v>
      </c>
      <c r="G11" s="25" t="s">
        <v>85</v>
      </c>
      <c r="H11" s="110"/>
      <c r="I11" s="12">
        <f t="shared" si="2"/>
        <v>0</v>
      </c>
      <c r="J11" s="13">
        <f t="shared" si="3"/>
        <v>0</v>
      </c>
    </row>
    <row r="12" spans="2:10" ht="60.75" customHeight="1">
      <c r="B12" s="22">
        <v>45405</v>
      </c>
      <c r="C12" s="26">
        <v>0.3333333333333333</v>
      </c>
      <c r="D12" s="26">
        <v>0.4583333333333333</v>
      </c>
      <c r="E12" s="27">
        <v>28</v>
      </c>
      <c r="F12" s="24" t="s">
        <v>30</v>
      </c>
      <c r="G12" s="25" t="s">
        <v>71</v>
      </c>
      <c r="H12" s="110"/>
      <c r="I12" s="12">
        <f t="shared" si="2"/>
        <v>0</v>
      </c>
      <c r="J12" s="13">
        <f t="shared" si="3"/>
        <v>0</v>
      </c>
    </row>
    <row r="13" spans="2:10" ht="60.75" customHeight="1">
      <c r="B13" s="22">
        <v>45406</v>
      </c>
      <c r="C13" s="26">
        <v>0.3333333333333333</v>
      </c>
      <c r="D13" s="26" t="s">
        <v>87</v>
      </c>
      <c r="E13" s="27">
        <v>28</v>
      </c>
      <c r="F13" s="24" t="s">
        <v>30</v>
      </c>
      <c r="G13" s="25" t="s">
        <v>71</v>
      </c>
      <c r="H13" s="110"/>
      <c r="I13" s="12">
        <f t="shared" si="2"/>
        <v>0</v>
      </c>
      <c r="J13" s="13">
        <f t="shared" si="3"/>
        <v>0</v>
      </c>
    </row>
    <row r="14" spans="2:10" ht="60.75" customHeight="1">
      <c r="B14" s="22">
        <v>45412</v>
      </c>
      <c r="C14" s="26">
        <v>0.3333333333333333</v>
      </c>
      <c r="D14" s="26">
        <v>0.5</v>
      </c>
      <c r="E14" s="27">
        <v>30</v>
      </c>
      <c r="F14" s="24" t="s">
        <v>56</v>
      </c>
      <c r="G14" s="25" t="s">
        <v>78</v>
      </c>
      <c r="H14" s="110"/>
      <c r="I14" s="12">
        <f t="shared" si="2"/>
        <v>0</v>
      </c>
      <c r="J14" s="13">
        <f t="shared" si="3"/>
        <v>0</v>
      </c>
    </row>
    <row r="15" spans="2:10" ht="60.75" customHeight="1" thickBot="1">
      <c r="B15" s="34">
        <v>45412</v>
      </c>
      <c r="C15" s="28">
        <v>0.34375</v>
      </c>
      <c r="D15" s="28">
        <v>0.4583333333333333</v>
      </c>
      <c r="E15" s="29">
        <v>23</v>
      </c>
      <c r="F15" s="30" t="s">
        <v>20</v>
      </c>
      <c r="G15" s="31" t="s">
        <v>81</v>
      </c>
      <c r="H15" s="110"/>
      <c r="I15" s="18">
        <f t="shared" si="2"/>
        <v>0</v>
      </c>
      <c r="J15" s="19">
        <f t="shared" si="3"/>
        <v>0</v>
      </c>
    </row>
    <row r="16" spans="2:10" ht="45.75" customHeight="1" thickBot="1">
      <c r="B16" s="84" t="s">
        <v>7</v>
      </c>
      <c r="C16" s="85"/>
      <c r="D16" s="85"/>
      <c r="E16" s="85"/>
      <c r="F16" s="85"/>
      <c r="G16" s="85"/>
      <c r="H16" s="10">
        <f>SUM(H5:H15)</f>
        <v>0</v>
      </c>
      <c r="I16" s="10">
        <f>SUM(I5:I15)</f>
        <v>0</v>
      </c>
      <c r="J16" s="10">
        <f>SUM(J5:J15)</f>
        <v>0</v>
      </c>
    </row>
  </sheetData>
  <sheetProtection algorithmName="SHA-512" hashValue="qvct7wiqtt76ohExDGr7lNC1i3UKdOQRcWTSRkSgmAmmGbFHQFtPdtRAao6kXmvchormvmreJV8q0RHe/7XP2Q==" saltValue="DS4eDVU0OKP177pJW6wYHg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A93C-244C-4022-AECC-804F793DF4BB}">
  <sheetPr>
    <tabColor theme="7" tint="0.39998000860214233"/>
  </sheetPr>
  <dimension ref="B1:J15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43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20">
        <v>45386</v>
      </c>
      <c r="C5" s="32">
        <v>0.3333333333333333</v>
      </c>
      <c r="D5" s="32">
        <v>0.5</v>
      </c>
      <c r="E5" s="33">
        <v>42</v>
      </c>
      <c r="F5" s="33" t="s">
        <v>51</v>
      </c>
      <c r="G5" s="21" t="s">
        <v>73</v>
      </c>
      <c r="H5" s="110"/>
      <c r="I5" s="16">
        <f>J5-H5</f>
        <v>0</v>
      </c>
      <c r="J5" s="17">
        <f>H5*1.12</f>
        <v>0</v>
      </c>
    </row>
    <row r="6" spans="2:10" ht="60.75" customHeight="1">
      <c r="B6" s="22">
        <v>45391</v>
      </c>
      <c r="C6" s="23">
        <v>0.3263888888888889</v>
      </c>
      <c r="D6" s="23">
        <v>0.4895833333333333</v>
      </c>
      <c r="E6" s="24">
        <v>37</v>
      </c>
      <c r="F6" s="24" t="s">
        <v>22</v>
      </c>
      <c r="G6" s="25" t="s">
        <v>74</v>
      </c>
      <c r="H6" s="110"/>
      <c r="I6" s="12">
        <f aca="true" t="shared" si="0" ref="I6:I14">J6-H6</f>
        <v>0</v>
      </c>
      <c r="J6" s="13">
        <f aca="true" t="shared" si="1" ref="J6:J14">H6*1.12</f>
        <v>0</v>
      </c>
    </row>
    <row r="7" spans="2:10" ht="60.75" customHeight="1">
      <c r="B7" s="22">
        <v>45394</v>
      </c>
      <c r="C7" s="23">
        <v>0.3819444444444444</v>
      </c>
      <c r="D7" s="23">
        <v>0.5416666666666666</v>
      </c>
      <c r="E7" s="24">
        <v>33</v>
      </c>
      <c r="F7" s="24" t="s">
        <v>76</v>
      </c>
      <c r="G7" s="25" t="s">
        <v>78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22">
        <v>45399</v>
      </c>
      <c r="C8" s="26">
        <v>0.34375</v>
      </c>
      <c r="D8" s="26">
        <v>0.4583333333333333</v>
      </c>
      <c r="E8" s="27">
        <v>23</v>
      </c>
      <c r="F8" s="24" t="s">
        <v>61</v>
      </c>
      <c r="G8" s="25" t="s">
        <v>81</v>
      </c>
      <c r="H8" s="110"/>
      <c r="I8" s="12">
        <f t="shared" si="0"/>
        <v>0</v>
      </c>
      <c r="J8" s="13">
        <f t="shared" si="1"/>
        <v>0</v>
      </c>
    </row>
    <row r="9" spans="2:10" ht="78.75">
      <c r="B9" s="22">
        <v>45400</v>
      </c>
      <c r="C9" s="26">
        <v>0.34722222222222227</v>
      </c>
      <c r="D9" s="26">
        <v>0.46875</v>
      </c>
      <c r="E9" s="27">
        <v>32</v>
      </c>
      <c r="F9" s="24" t="s">
        <v>55</v>
      </c>
      <c r="G9" s="25" t="s">
        <v>82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22">
        <v>45401</v>
      </c>
      <c r="C10" s="26">
        <v>0.3333333333333333</v>
      </c>
      <c r="D10" s="26">
        <v>0.4791666666666667</v>
      </c>
      <c r="E10" s="27">
        <v>47</v>
      </c>
      <c r="F10" s="24" t="s">
        <v>30</v>
      </c>
      <c r="G10" s="25" t="s">
        <v>84</v>
      </c>
      <c r="H10" s="110"/>
      <c r="I10" s="12">
        <f t="shared" si="0"/>
        <v>0</v>
      </c>
      <c r="J10" s="13">
        <f t="shared" si="1"/>
        <v>0</v>
      </c>
    </row>
    <row r="11" spans="2:10" ht="60.75" customHeight="1">
      <c r="B11" s="22">
        <v>45405</v>
      </c>
      <c r="C11" s="26">
        <v>0.3333333333333333</v>
      </c>
      <c r="D11" s="26">
        <v>0.4375</v>
      </c>
      <c r="E11" s="27">
        <v>22</v>
      </c>
      <c r="F11" s="24" t="s">
        <v>61</v>
      </c>
      <c r="G11" s="25" t="s">
        <v>71</v>
      </c>
      <c r="H11" s="110"/>
      <c r="I11" s="12">
        <f t="shared" si="0"/>
        <v>0</v>
      </c>
      <c r="J11" s="13">
        <f t="shared" si="1"/>
        <v>0</v>
      </c>
    </row>
    <row r="12" spans="2:10" ht="60.75" customHeight="1">
      <c r="B12" s="22">
        <v>45406</v>
      </c>
      <c r="C12" s="26">
        <v>0.375</v>
      </c>
      <c r="D12" s="26">
        <v>0.4583333333333333</v>
      </c>
      <c r="E12" s="27">
        <v>64</v>
      </c>
      <c r="F12" s="24" t="s">
        <v>65</v>
      </c>
      <c r="G12" s="25" t="s">
        <v>35</v>
      </c>
      <c r="H12" s="110"/>
      <c r="I12" s="12">
        <f t="shared" si="0"/>
        <v>0</v>
      </c>
      <c r="J12" s="13">
        <f t="shared" si="1"/>
        <v>0</v>
      </c>
    </row>
    <row r="13" spans="2:10" ht="60.75" customHeight="1">
      <c r="B13" s="22">
        <v>45407</v>
      </c>
      <c r="C13" s="26">
        <v>0.3645833333333333</v>
      </c>
      <c r="D13" s="26">
        <v>0.4791666666666667</v>
      </c>
      <c r="E13" s="27">
        <v>23</v>
      </c>
      <c r="F13" s="24" t="s">
        <v>56</v>
      </c>
      <c r="G13" s="25" t="s">
        <v>88</v>
      </c>
      <c r="H13" s="110"/>
      <c r="I13" s="12">
        <f t="shared" si="0"/>
        <v>0</v>
      </c>
      <c r="J13" s="13">
        <f t="shared" si="1"/>
        <v>0</v>
      </c>
    </row>
    <row r="14" spans="2:10" ht="60.75" customHeight="1" thickBot="1">
      <c r="B14" s="34">
        <v>45412</v>
      </c>
      <c r="C14" s="28">
        <v>0.3541666666666667</v>
      </c>
      <c r="D14" s="28">
        <v>0.4513888888888889</v>
      </c>
      <c r="E14" s="29">
        <v>23</v>
      </c>
      <c r="F14" s="30" t="s">
        <v>17</v>
      </c>
      <c r="G14" s="31" t="s">
        <v>88</v>
      </c>
      <c r="H14" s="110"/>
      <c r="I14" s="18">
        <f t="shared" si="0"/>
        <v>0</v>
      </c>
      <c r="J14" s="19">
        <f t="shared" si="1"/>
        <v>0</v>
      </c>
    </row>
    <row r="15" spans="2:10" ht="45.75" customHeight="1" thickBot="1">
      <c r="B15" s="84" t="s">
        <v>7</v>
      </c>
      <c r="C15" s="85"/>
      <c r="D15" s="85"/>
      <c r="E15" s="85"/>
      <c r="F15" s="85"/>
      <c r="G15" s="85"/>
      <c r="H15" s="10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XLBJncLG6oEG9p/ZNRs/QNIBVLadZHUDSfwLDDQM8nWbtu9YX8dFgRncOqGFxJIxoMifURF6qPvZxDp2+w235w==" saltValue="aRc30NLpp8UE8nbDx+zNGg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5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44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4">
        <v>45384</v>
      </c>
      <c r="C5" s="69">
        <v>0.3333333333333333</v>
      </c>
      <c r="D5" s="69">
        <v>0.4583333333333333</v>
      </c>
      <c r="E5" s="55">
        <v>37</v>
      </c>
      <c r="F5" s="94" t="s">
        <v>17</v>
      </c>
      <c r="G5" s="56" t="s">
        <v>50</v>
      </c>
      <c r="H5" s="110"/>
      <c r="I5" s="12">
        <f>J5-H5</f>
        <v>0</v>
      </c>
      <c r="J5" s="13">
        <f>H5*1.12</f>
        <v>0</v>
      </c>
    </row>
    <row r="6" spans="2:10" ht="60.75" customHeight="1">
      <c r="B6" s="57">
        <v>45387</v>
      </c>
      <c r="C6" s="62">
        <v>0.3333333333333333</v>
      </c>
      <c r="D6" s="62">
        <v>0.4583333333333333</v>
      </c>
      <c r="E6" s="60">
        <v>28</v>
      </c>
      <c r="F6" s="60" t="s">
        <v>20</v>
      </c>
      <c r="G6" s="61" t="s">
        <v>53</v>
      </c>
      <c r="H6" s="110"/>
      <c r="I6" s="12">
        <f aca="true" t="shared" si="0" ref="I6:I14">J6-H6</f>
        <v>0</v>
      </c>
      <c r="J6" s="13">
        <f aca="true" t="shared" si="1" ref="J6:J14">H6*1.12</f>
        <v>0</v>
      </c>
    </row>
    <row r="7" spans="2:10" ht="60.75" customHeight="1">
      <c r="B7" s="95">
        <v>45391</v>
      </c>
      <c r="C7" s="58">
        <v>0.34375</v>
      </c>
      <c r="D7" s="58">
        <v>0.4479166666666667</v>
      </c>
      <c r="E7" s="59">
        <v>28</v>
      </c>
      <c r="F7" s="60" t="s">
        <v>55</v>
      </c>
      <c r="G7" s="61" t="s">
        <v>52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57">
        <v>45393</v>
      </c>
      <c r="C8" s="62">
        <v>0.34375</v>
      </c>
      <c r="D8" s="62">
        <v>0.5416666666666666</v>
      </c>
      <c r="E8" s="60">
        <v>47</v>
      </c>
      <c r="F8" s="60" t="s">
        <v>56</v>
      </c>
      <c r="G8" s="61" t="s">
        <v>57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57">
        <v>45398</v>
      </c>
      <c r="C9" s="62">
        <v>0.375</v>
      </c>
      <c r="D9" s="62">
        <v>0.47222222222222227</v>
      </c>
      <c r="E9" s="60">
        <v>38</v>
      </c>
      <c r="F9" s="60" t="s">
        <v>11</v>
      </c>
      <c r="G9" s="61" t="s">
        <v>59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57">
        <v>45400</v>
      </c>
      <c r="C10" s="58">
        <v>0.3541666666666667</v>
      </c>
      <c r="D10" s="58">
        <v>0.4861111111111111</v>
      </c>
      <c r="E10" s="59">
        <v>15</v>
      </c>
      <c r="F10" s="60" t="s">
        <v>56</v>
      </c>
      <c r="G10" s="61" t="s">
        <v>26</v>
      </c>
      <c r="H10" s="110"/>
      <c r="I10" s="12">
        <f t="shared" si="0"/>
        <v>0</v>
      </c>
      <c r="J10" s="13">
        <f t="shared" si="1"/>
        <v>0</v>
      </c>
    </row>
    <row r="11" spans="2:10" ht="69.75" customHeight="1">
      <c r="B11" s="57">
        <v>45404</v>
      </c>
      <c r="C11" s="58">
        <v>0.3333333333333333</v>
      </c>
      <c r="D11" s="58">
        <v>0.5104166666666666</v>
      </c>
      <c r="E11" s="59">
        <v>38</v>
      </c>
      <c r="F11" s="60" t="s">
        <v>56</v>
      </c>
      <c r="G11" s="63" t="s">
        <v>62</v>
      </c>
      <c r="H11" s="110"/>
      <c r="I11" s="12">
        <f t="shared" si="0"/>
        <v>0</v>
      </c>
      <c r="J11" s="13">
        <f t="shared" si="1"/>
        <v>0</v>
      </c>
    </row>
    <row r="12" spans="2:10" ht="69.75" customHeight="1">
      <c r="B12" s="57">
        <v>45406</v>
      </c>
      <c r="C12" s="58">
        <v>0.3333333333333333</v>
      </c>
      <c r="D12" s="58">
        <v>0.5208333333333334</v>
      </c>
      <c r="E12" s="59">
        <v>22</v>
      </c>
      <c r="F12" s="60" t="s">
        <v>20</v>
      </c>
      <c r="G12" s="61" t="s">
        <v>25</v>
      </c>
      <c r="H12" s="110"/>
      <c r="I12" s="12">
        <f t="shared" si="0"/>
        <v>0</v>
      </c>
      <c r="J12" s="13">
        <f t="shared" si="1"/>
        <v>0</v>
      </c>
    </row>
    <row r="13" spans="2:10" ht="60.75" customHeight="1">
      <c r="B13" s="57">
        <v>45407</v>
      </c>
      <c r="C13" s="58">
        <v>0.3333333333333333</v>
      </c>
      <c r="D13" s="58" t="s">
        <v>66</v>
      </c>
      <c r="E13" s="59">
        <v>55</v>
      </c>
      <c r="F13" s="60" t="s">
        <v>30</v>
      </c>
      <c r="G13" s="61" t="s">
        <v>67</v>
      </c>
      <c r="H13" s="110"/>
      <c r="I13" s="12">
        <f t="shared" si="0"/>
        <v>0</v>
      </c>
      <c r="J13" s="13">
        <f t="shared" si="1"/>
        <v>0</v>
      </c>
    </row>
    <row r="14" spans="2:10" ht="60.75" customHeight="1" thickBot="1">
      <c r="B14" s="64">
        <v>45408</v>
      </c>
      <c r="C14" s="65">
        <v>0.34375</v>
      </c>
      <c r="D14" s="65">
        <v>0.5</v>
      </c>
      <c r="E14" s="66">
        <v>28</v>
      </c>
      <c r="F14" s="67" t="s">
        <v>30</v>
      </c>
      <c r="G14" s="68" t="s">
        <v>28</v>
      </c>
      <c r="H14" s="110"/>
      <c r="I14" s="12">
        <f t="shared" si="0"/>
        <v>0</v>
      </c>
      <c r="J14" s="13">
        <f t="shared" si="1"/>
        <v>0</v>
      </c>
    </row>
    <row r="15" spans="2:10" ht="45.75" customHeight="1" thickBot="1">
      <c r="B15" s="84" t="s">
        <v>7</v>
      </c>
      <c r="C15" s="85"/>
      <c r="D15" s="85"/>
      <c r="E15" s="85"/>
      <c r="F15" s="85"/>
      <c r="G15" s="85"/>
      <c r="H15" s="10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LIgEOGkFAKl0HGL4hYQkl+stbeVZWw/wLvFx0ZWukCC9jTMHODhuBnESjXQWU8CeLLlPjGHQ6ozMShlT2vakaA==" saltValue="HdRJsHAiYnYSrC/JBzM94w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1B7-A920-4381-AB48-B8F813557B60}">
  <sheetPr>
    <tabColor theme="9" tint="0.5999900102615356"/>
  </sheetPr>
  <dimension ref="B1:J15"/>
  <sheetViews>
    <sheetView zoomScale="80" zoomScaleNormal="8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5" t="s">
        <v>8</v>
      </c>
    </row>
    <row r="2" spans="2:5" ht="23.25">
      <c r="B2" s="4" t="s">
        <v>45</v>
      </c>
      <c r="C2" s="2"/>
      <c r="D2" s="2"/>
      <c r="E2" s="3"/>
    </row>
    <row r="3" ht="15.75" thickBot="1"/>
    <row r="4" spans="2:10" ht="60.75" customHeight="1" thickBot="1">
      <c r="B4" s="6" t="s">
        <v>0</v>
      </c>
      <c r="C4" s="7" t="s">
        <v>1</v>
      </c>
      <c r="D4" s="7" t="s">
        <v>2</v>
      </c>
      <c r="E4" s="7" t="s">
        <v>10</v>
      </c>
      <c r="F4" s="7" t="s">
        <v>3</v>
      </c>
      <c r="G4" s="7" t="s">
        <v>9</v>
      </c>
      <c r="H4" s="8" t="s">
        <v>4</v>
      </c>
      <c r="I4" s="9" t="s">
        <v>5</v>
      </c>
      <c r="J4" s="9" t="s">
        <v>6</v>
      </c>
    </row>
    <row r="5" spans="2:10" ht="60.75" customHeight="1">
      <c r="B5" s="54">
        <v>45385</v>
      </c>
      <c r="C5" s="69">
        <v>0.3333333333333333</v>
      </c>
      <c r="D5" s="69">
        <v>0.5</v>
      </c>
      <c r="E5" s="55">
        <v>27</v>
      </c>
      <c r="F5" s="55" t="s">
        <v>30</v>
      </c>
      <c r="G5" s="56" t="s">
        <v>50</v>
      </c>
      <c r="H5" s="110"/>
      <c r="I5" s="12">
        <f>J5-H5</f>
        <v>0</v>
      </c>
      <c r="J5" s="13">
        <f>H5*1.12</f>
        <v>0</v>
      </c>
    </row>
    <row r="6" spans="2:10" ht="60.75" customHeight="1">
      <c r="B6" s="57">
        <v>45387</v>
      </c>
      <c r="C6" s="62">
        <v>0.3333333333333333</v>
      </c>
      <c r="D6" s="62">
        <v>0.5</v>
      </c>
      <c r="E6" s="60">
        <v>33</v>
      </c>
      <c r="F6" s="60" t="s">
        <v>30</v>
      </c>
      <c r="G6" s="61" t="s">
        <v>50</v>
      </c>
      <c r="H6" s="110"/>
      <c r="I6" s="12">
        <f aca="true" t="shared" si="0" ref="I6:I14">J6-H6</f>
        <v>0</v>
      </c>
      <c r="J6" s="13">
        <f aca="true" t="shared" si="1" ref="J6:J14">H6*1.12</f>
        <v>0</v>
      </c>
    </row>
    <row r="7" spans="2:10" ht="60.75" customHeight="1">
      <c r="B7" s="57">
        <v>45392</v>
      </c>
      <c r="C7" s="62">
        <v>0.3333333333333333</v>
      </c>
      <c r="D7" s="62">
        <v>0.5</v>
      </c>
      <c r="E7" s="60">
        <v>18</v>
      </c>
      <c r="F7" s="60" t="s">
        <v>30</v>
      </c>
      <c r="G7" s="61" t="s">
        <v>50</v>
      </c>
      <c r="H7" s="110"/>
      <c r="I7" s="12">
        <f t="shared" si="0"/>
        <v>0</v>
      </c>
      <c r="J7" s="13">
        <f t="shared" si="1"/>
        <v>0</v>
      </c>
    </row>
    <row r="8" spans="2:10" ht="60.75" customHeight="1">
      <c r="B8" s="57">
        <v>45393</v>
      </c>
      <c r="C8" s="62">
        <v>0.3333333333333333</v>
      </c>
      <c r="D8" s="62">
        <v>0.5208333333333334</v>
      </c>
      <c r="E8" s="60">
        <v>32</v>
      </c>
      <c r="F8" s="60" t="s">
        <v>24</v>
      </c>
      <c r="G8" s="61" t="s">
        <v>58</v>
      </c>
      <c r="H8" s="110"/>
      <c r="I8" s="12">
        <f t="shared" si="0"/>
        <v>0</v>
      </c>
      <c r="J8" s="13">
        <f t="shared" si="1"/>
        <v>0</v>
      </c>
    </row>
    <row r="9" spans="2:10" ht="60.75" customHeight="1">
      <c r="B9" s="57">
        <v>45398</v>
      </c>
      <c r="C9" s="62">
        <v>0.3333333333333333</v>
      </c>
      <c r="D9" s="62">
        <v>0.4583333333333333</v>
      </c>
      <c r="E9" s="60">
        <v>24</v>
      </c>
      <c r="F9" s="60" t="s">
        <v>20</v>
      </c>
      <c r="G9" s="61" t="s">
        <v>12</v>
      </c>
      <c r="H9" s="110"/>
      <c r="I9" s="12">
        <f t="shared" si="0"/>
        <v>0</v>
      </c>
      <c r="J9" s="13">
        <f t="shared" si="1"/>
        <v>0</v>
      </c>
    </row>
    <row r="10" spans="2:10" ht="60.75" customHeight="1">
      <c r="B10" s="57">
        <v>45400</v>
      </c>
      <c r="C10" s="58">
        <v>0.3541666666666667</v>
      </c>
      <c r="D10" s="58">
        <v>0.4583333333333333</v>
      </c>
      <c r="E10" s="59">
        <v>54</v>
      </c>
      <c r="F10" s="60" t="s">
        <v>61</v>
      </c>
      <c r="G10" s="61" t="s">
        <v>29</v>
      </c>
      <c r="H10" s="109"/>
      <c r="I10" s="12">
        <f t="shared" si="0"/>
        <v>0</v>
      </c>
      <c r="J10" s="13">
        <f t="shared" si="1"/>
        <v>0</v>
      </c>
    </row>
    <row r="11" spans="2:10" ht="60.75" customHeight="1">
      <c r="B11" s="57">
        <v>45404</v>
      </c>
      <c r="C11" s="58">
        <v>0.3333333333333333</v>
      </c>
      <c r="D11" s="58">
        <v>0.4583333333333333</v>
      </c>
      <c r="E11" s="59">
        <v>30</v>
      </c>
      <c r="F11" s="60" t="s">
        <v>30</v>
      </c>
      <c r="G11" s="61" t="s">
        <v>14</v>
      </c>
      <c r="H11" s="109"/>
      <c r="I11" s="12">
        <f t="shared" si="0"/>
        <v>0</v>
      </c>
      <c r="J11" s="13">
        <f t="shared" si="1"/>
        <v>0</v>
      </c>
    </row>
    <row r="12" spans="2:10" ht="60.75" customHeight="1">
      <c r="B12" s="57">
        <v>45407</v>
      </c>
      <c r="C12" s="58">
        <v>0.3541666666666667</v>
      </c>
      <c r="D12" s="58">
        <v>0.4791666666666667</v>
      </c>
      <c r="E12" s="59">
        <v>53</v>
      </c>
      <c r="F12" s="60" t="s">
        <v>51</v>
      </c>
      <c r="G12" s="61" t="s">
        <v>64</v>
      </c>
      <c r="H12" s="109"/>
      <c r="I12" s="12">
        <f t="shared" si="0"/>
        <v>0</v>
      </c>
      <c r="J12" s="13">
        <f t="shared" si="1"/>
        <v>0</v>
      </c>
    </row>
    <row r="13" spans="2:10" ht="60.75" customHeight="1">
      <c r="B13" s="57">
        <v>45408</v>
      </c>
      <c r="C13" s="58">
        <v>0.3854166666666667</v>
      </c>
      <c r="D13" s="58">
        <v>0.5104166666666666</v>
      </c>
      <c r="E13" s="59">
        <v>51</v>
      </c>
      <c r="F13" s="60" t="s">
        <v>11</v>
      </c>
      <c r="G13" s="61" t="s">
        <v>12</v>
      </c>
      <c r="H13" s="109"/>
      <c r="I13" s="12">
        <f t="shared" si="0"/>
        <v>0</v>
      </c>
      <c r="J13" s="13">
        <f t="shared" si="1"/>
        <v>0</v>
      </c>
    </row>
    <row r="14" spans="2:10" ht="60.75" customHeight="1" thickBot="1">
      <c r="B14" s="64">
        <v>45412</v>
      </c>
      <c r="C14" s="65">
        <v>0.3333333333333333</v>
      </c>
      <c r="D14" s="65">
        <v>0.5</v>
      </c>
      <c r="E14" s="66">
        <v>45</v>
      </c>
      <c r="F14" s="67" t="s">
        <v>30</v>
      </c>
      <c r="G14" s="68" t="s">
        <v>69</v>
      </c>
      <c r="H14" s="109"/>
      <c r="I14" s="12">
        <f t="shared" si="0"/>
        <v>0</v>
      </c>
      <c r="J14" s="13">
        <f t="shared" si="1"/>
        <v>0</v>
      </c>
    </row>
    <row r="15" spans="2:10" ht="45.75" customHeight="1" thickBot="1">
      <c r="B15" s="84" t="s">
        <v>7</v>
      </c>
      <c r="C15" s="85"/>
      <c r="D15" s="85"/>
      <c r="E15" s="85"/>
      <c r="F15" s="85"/>
      <c r="G15" s="85"/>
      <c r="H15" s="10">
        <f>SUM(H5:H14)</f>
        <v>0</v>
      </c>
      <c r="I15" s="10">
        <f>SUM(I5:I14)</f>
        <v>0</v>
      </c>
      <c r="J15" s="10">
        <f>SUM(J5:J14)</f>
        <v>0</v>
      </c>
    </row>
  </sheetData>
  <sheetProtection algorithmName="SHA-512" hashValue="4LyHFiVx1jVxiPeHrqdTxs59NBJgFtmrUdk/lSzTJPCcywr9tHfiJajM9Hw+2l4DKOh2+hKO1LuKTil3BK9PwA==" saltValue="Wdr+1YIZVx1tlba2tj6dtg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2024-03-18T15:41:15Z</dcterms:modified>
  <cp:category/>
  <cp:version/>
  <cp:contentType/>
  <cp:contentStatus/>
</cp:coreProperties>
</file>