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září 3. část 2023\zadávací dokumentace\"/>
    </mc:Choice>
  </mc:AlternateContent>
  <xr:revisionPtr revIDLastSave="0" documentId="13_ncr:1_{23FF9C92-281E-4B54-B34D-209F927F5DED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" sheetId="1" r:id="rId1"/>
    <sheet name="Sokolovsko" sheetId="4" r:id="rId2"/>
    <sheet name="Chebsko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 s="1"/>
  <c r="J6" i="7"/>
  <c r="I6" i="7" s="1"/>
  <c r="J7" i="7"/>
  <c r="I7" i="7" s="1"/>
  <c r="J8" i="7"/>
  <c r="I8" i="7" s="1"/>
  <c r="J9" i="7"/>
  <c r="I9" i="7" s="1"/>
  <c r="J6" i="4"/>
  <c r="I6" i="4" s="1"/>
  <c r="J7" i="4"/>
  <c r="I7" i="4" s="1"/>
  <c r="J6" i="1" l="1"/>
  <c r="I6" i="1" s="1"/>
  <c r="J7" i="1"/>
  <c r="I7" i="1" s="1"/>
  <c r="J8" i="1"/>
  <c r="I8" i="1" s="1"/>
  <c r="J9" i="1"/>
  <c r="I9" i="1" s="1"/>
  <c r="J10" i="1"/>
  <c r="I10" i="1" s="1"/>
  <c r="J11" i="1"/>
  <c r="I11" i="1" s="1"/>
  <c r="J12" i="1"/>
  <c r="I12" i="1" s="1"/>
  <c r="J13" i="1"/>
  <c r="I13" i="1" s="1"/>
  <c r="J14" i="1"/>
  <c r="I14" i="1" s="1"/>
  <c r="J16" i="1"/>
  <c r="I16" i="1" s="1"/>
  <c r="J17" i="1"/>
  <c r="I17" i="1" s="1"/>
  <c r="J5" i="1" l="1"/>
  <c r="I5" i="1" s="1"/>
  <c r="J8" i="4"/>
  <c r="I8" i="4" s="1"/>
  <c r="J9" i="4"/>
  <c r="I9" i="4" s="1"/>
  <c r="J5" i="4"/>
  <c r="I5" i="4" s="1"/>
  <c r="J5" i="7"/>
  <c r="I5" i="7" s="1"/>
  <c r="J10" i="7" l="1"/>
  <c r="I10" i="7"/>
  <c r="H10" i="7"/>
  <c r="J10" i="4"/>
  <c r="I10" i="4"/>
  <c r="H10" i="4"/>
  <c r="I18" i="1" l="1"/>
  <c r="J18" i="1"/>
  <c r="H18" i="1"/>
</calcChain>
</file>

<file path=xl/sharedStrings.xml><?xml version="1.0" encoding="utf-8"?>
<sst xmlns="http://schemas.openxmlformats.org/spreadsheetml/2006/main" count="94" uniqueCount="49">
  <si>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</si>
  <si>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</si>
  <si>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</si>
  <si>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</si>
  <si>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</si>
  <si>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</si>
  <si>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</si>
  <si>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</si>
  <si>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</si>
  <si>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</si>
  <si>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 xml:space="preserve">Počet osob </t>
  </si>
  <si>
    <t>Počet osob</t>
  </si>
  <si>
    <t>Bečovská botanická zahrada, Tovární 478, Bečov nad Teplou</t>
  </si>
  <si>
    <t>44</t>
  </si>
  <si>
    <t>22</t>
  </si>
  <si>
    <t>30</t>
  </si>
  <si>
    <t>55</t>
  </si>
  <si>
    <t>8:30</t>
  </si>
  <si>
    <t>13:00</t>
  </si>
  <si>
    <t>Vojenské lesy a statky – Kyselka (50.2546561N, 12.9931492E)</t>
  </si>
  <si>
    <t>Svět záchranářů, Západní 1822, 360 01 Karlovy Vary</t>
  </si>
  <si>
    <t>Lázeňské lesy Karlovy Vary (Sovova stezka 504/4, 360 01 Karlovy Vary)</t>
  </si>
  <si>
    <t>Statek Bernard, Šachetní 135, 357 41 Královské Poříčí</t>
  </si>
  <si>
    <t>Školní statek Cheb, U Farmy 30/11, 350 02 Cheb - Dolní Dvory</t>
  </si>
  <si>
    <t>Základní škola Ostrov, Masarykova 1289, 363 01 Ostrov</t>
  </si>
  <si>
    <t>MŠ Montessori Eipsa, Svatošská 269, Doubí</t>
  </si>
  <si>
    <t>ZŠ Májová, Ostrov, Ostrov, ul. Luční, vchod do tělocvičen</t>
  </si>
  <si>
    <t xml:space="preserve">ZŠ a MŠ Ostrov, Myslbekova 996 </t>
  </si>
  <si>
    <t>ZS a SŠ Karlovy Vary, zastávka MHD Svahová</t>
  </si>
  <si>
    <t>MŠ Masarykova 1195, Ostrov</t>
  </si>
  <si>
    <t>ZŠ Konečná 25, K.Vary, Malé Tesco</t>
  </si>
  <si>
    <t>Základní škola a mateřská škola Kyselka, Radošov 75</t>
  </si>
  <si>
    <t>Základní škola Merklín, okres Karlovy Vary, před Základní školou Merklín 31, 362 34</t>
  </si>
  <si>
    <t>ZŠ a SŠ Karlovy Vary, zastávka MHD Svahová</t>
  </si>
  <si>
    <t>Základní škola a mateřská škola Valeč, okres Karlovy Vary, Podbořanská 32, Valeč 364 55</t>
  </si>
  <si>
    <t>Mateřská škola Březová, Hasičská zbrojnice Březová, Okružní 178, Březová</t>
  </si>
  <si>
    <t>SŠ, ZŠ, MŠ Kraslice, Havlíčkova 1717</t>
  </si>
  <si>
    <t>ZŠ a MŠ Svatava, MŠ Podlesí 70, Svatava</t>
  </si>
  <si>
    <t>MŠ Lomnice, Kraslická 36, 5601 Lomnice</t>
  </si>
  <si>
    <t>Mateřská škola Sokolov, Cukrárna Ondra, Marie Majerové 1815, 356 01 Sokolov</t>
  </si>
  <si>
    <t>Kozodoj, Rolavská 538/56, Karlovy Vary</t>
  </si>
  <si>
    <t>Mateřská škola, Mariánské Lázně, Komenského 449, Mariánské Lázně 353 01</t>
  </si>
  <si>
    <t>ZŠ v Teplé, Školní 258, 364 61 Teplá</t>
  </si>
  <si>
    <t>Základní škola a mateřská škola Okružní 57, Mokřiny 116, Aš 352 01</t>
  </si>
  <si>
    <t>Waldorfská ZŠ a MŠ Cheb, Divadelní nám. 8, 350 02 Cheb</t>
  </si>
  <si>
    <t>Základní škola a mateřská škola Aš, G. Geipela 15, Aš</t>
  </si>
  <si>
    <t>CENOVÁ NABÍDKA - Doprava ŽP - září 3. část 2023 - Část 1 - Karlovarsko</t>
  </si>
  <si>
    <t>CENOVÁ NABÍDKA - Doprava ŽP - září 3. část 2023 - Část 2 - Sokolovsko</t>
  </si>
  <si>
    <t>CENOVÁ NABÍDKA - Doprava ŽP - září 3. část 2023 - Část 3 - Chebsko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</si>
</sst>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h:mm;@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164" fontId="4" fillId="4" borderId="10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6" fillId="0" borderId="0" xfId="0" applyFont="1"/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164" fontId="4" fillId="8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7" borderId="12" xfId="0" applyNumberFormat="1" applyFont="1" applyFill="1" applyBorder="1" applyAlignment="1" applyProtection="1">
      <alignment horizontal="center" vertical="center" wrapText="1"/>
    </xf>
    <xf numFmtId="164" fontId="4" fillId="7" borderId="13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14" fontId="8" fillId="6" borderId="7" xfId="0" applyNumberFormat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14" fontId="8" fillId="5" borderId="7" xfId="0" applyNumberFormat="1" applyFont="1" applyFill="1" applyBorder="1" applyAlignment="1">
      <alignment horizontal="center" vertical="center"/>
    </xf>
    <xf numFmtId="165" fontId="8" fillId="5" borderId="17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14" fontId="8" fillId="5" borderId="7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/>
    </xf>
    <xf numFmtId="14" fontId="8" fillId="5" borderId="6" xfId="0" applyNumberFormat="1" applyFont="1" applyFill="1" applyBorder="1" applyAlignment="1">
      <alignment horizontal="center" vertical="center"/>
    </xf>
    <xf numFmtId="165" fontId="8" fillId="5" borderId="18" xfId="0" applyNumberFormat="1" applyFont="1" applyFill="1" applyBorder="1" applyAlignment="1">
      <alignment horizontal="center" vertical="center" wrapText="1"/>
    </xf>
    <xf numFmtId="0" fontId="8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14" fontId="8" fillId="5" borderId="19" xfId="0" applyNumberFormat="1" applyFont="1" applyFill="1" applyBorder="1" applyAlignment="1">
      <alignment horizontal="center" vertical="center"/>
    </xf>
    <xf numFmtId="165" fontId="8" fillId="5" borderId="20" xfId="0" applyNumberFormat="1" applyFont="1" applyFill="1" applyBorder="1" applyAlignment="1">
      <alignment horizontal="center" vertical="center" wrapText="1"/>
    </xf>
    <xf numFmtId="0" fontId="8" fillId="5" borderId="21" xfId="0" applyNumberFormat="1" applyFont="1" applyFill="1" applyBorder="1" applyAlignment="1">
      <alignment horizontal="center" vertical="center" wrapText="1"/>
    </xf>
    <xf numFmtId="165" fontId="8" fillId="2" borderId="17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/>
    </xf>
    <xf numFmtId="165" fontId="8" fillId="2" borderId="18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/>
    </xf>
    <xf numFmtId="14" fontId="8" fillId="2" borderId="19" xfId="0" applyNumberFormat="1" applyFont="1" applyFill="1" applyBorder="1" applyAlignment="1">
      <alignment horizontal="center" vertical="center"/>
    </xf>
    <xf numFmtId="165" fontId="8" fillId="2" borderId="20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165" fontId="8" fillId="6" borderId="17" xfId="0" applyNumberFormat="1" applyFont="1" applyFill="1" applyBorder="1" applyAlignment="1">
      <alignment horizontal="center" vertical="center" wrapText="1"/>
    </xf>
    <xf numFmtId="14" fontId="8" fillId="6" borderId="6" xfId="0" applyNumberFormat="1" applyFont="1" applyFill="1" applyBorder="1" applyAlignment="1">
      <alignment horizontal="center" vertical="center" wrapText="1"/>
    </xf>
    <xf numFmtId="165" fontId="8" fillId="6" borderId="18" xfId="0" applyNumberFormat="1" applyFont="1" applyFill="1" applyBorder="1" applyAlignment="1">
      <alignment horizontal="center" vertical="center" wrapText="1"/>
    </xf>
    <xf numFmtId="0" fontId="8" fillId="6" borderId="3" xfId="0" applyNumberFormat="1" applyFont="1" applyFill="1" applyBorder="1" applyAlignment="1">
      <alignment horizontal="center" vertical="center" wrapText="1"/>
    </xf>
    <xf numFmtId="14" fontId="8" fillId="6" borderId="7" xfId="0" applyNumberFormat="1" applyFont="1" applyFill="1" applyBorder="1" applyAlignment="1">
      <alignment horizontal="center" vertical="center"/>
    </xf>
    <xf numFmtId="14" fontId="8" fillId="6" borderId="19" xfId="0" applyNumberFormat="1" applyFont="1" applyFill="1" applyBorder="1" applyAlignment="1">
      <alignment horizontal="center" vertical="center"/>
    </xf>
    <xf numFmtId="165" fontId="8" fillId="6" borderId="20" xfId="0" applyNumberFormat="1" applyFont="1" applyFill="1" applyBorder="1" applyAlignment="1">
      <alignment horizontal="center" vertical="center" wrapText="1"/>
    </xf>
    <xf numFmtId="0" fontId="8" fillId="6" borderId="21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8"/>
  <sheetViews>
    <sheetView tabSelected="1" zoomScale="90" zoomScaleNormal="90" workbookViewId="0">
      <selection activeCell="B2" sqref="B2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46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9" t="s">
        <v>0</v>
      </c>
      <c r="C4" s="10" t="s">
        <v>1</v>
      </c>
      <c r="D4" s="10" t="s">
        <v>2</v>
      </c>
      <c r="E4" s="10" t="s">
        <v>10</v>
      </c>
      <c r="F4" s="10" t="s">
        <v>3</v>
      </c>
      <c r="G4" s="10" t="s">
        <v>9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36">
        <v>45187</v>
      </c>
      <c r="C5" s="37">
        <v>0.33333333333333331</v>
      </c>
      <c r="D5" s="37">
        <v>0.5625</v>
      </c>
      <c r="E5" s="38" t="s">
        <v>13</v>
      </c>
      <c r="F5" s="39" t="s">
        <v>12</v>
      </c>
      <c r="G5" s="40" t="s">
        <v>24</v>
      </c>
      <c r="H5" s="14"/>
      <c r="I5" s="15">
        <f>J5-H5</f>
        <v>0</v>
      </c>
      <c r="J5" s="16">
        <f>H5*1.21</f>
        <v>0</v>
      </c>
    </row>
    <row r="6" spans="2:10" ht="60.75" customHeight="1" x14ac:dyDescent="0.25">
      <c r="B6" s="31">
        <v>45188</v>
      </c>
      <c r="C6" s="32">
        <v>0.35416666666666669</v>
      </c>
      <c r="D6" s="32">
        <v>0.52083333333333337</v>
      </c>
      <c r="E6" s="33" t="s">
        <v>14</v>
      </c>
      <c r="F6" s="23" t="s">
        <v>12</v>
      </c>
      <c r="G6" s="11" t="s">
        <v>25</v>
      </c>
      <c r="H6" s="14"/>
      <c r="I6" s="15">
        <f t="shared" ref="I6:I17" si="0">J6-H6</f>
        <v>0</v>
      </c>
      <c r="J6" s="16">
        <f t="shared" ref="J6:J17" si="1">H6*1.21</f>
        <v>0</v>
      </c>
    </row>
    <row r="7" spans="2:10" ht="60.75" customHeight="1" x14ac:dyDescent="0.25">
      <c r="B7" s="31">
        <v>45188</v>
      </c>
      <c r="C7" s="32">
        <v>0.35416666666666669</v>
      </c>
      <c r="D7" s="32">
        <v>0.52083333333333337</v>
      </c>
      <c r="E7" s="33">
        <v>38</v>
      </c>
      <c r="F7" s="23" t="s">
        <v>12</v>
      </c>
      <c r="G7" s="11" t="s">
        <v>26</v>
      </c>
      <c r="H7" s="14"/>
      <c r="I7" s="15">
        <f t="shared" si="0"/>
        <v>0</v>
      </c>
      <c r="J7" s="16">
        <f t="shared" si="1"/>
        <v>0</v>
      </c>
    </row>
    <row r="8" spans="2:10" ht="60.75" customHeight="1" x14ac:dyDescent="0.25">
      <c r="B8" s="34">
        <v>45188</v>
      </c>
      <c r="C8" s="32">
        <v>0.35416666666666669</v>
      </c>
      <c r="D8" s="32">
        <v>0.52083333333333337</v>
      </c>
      <c r="E8" s="33">
        <v>53</v>
      </c>
      <c r="F8" s="23" t="s">
        <v>20</v>
      </c>
      <c r="G8" s="11" t="s">
        <v>27</v>
      </c>
      <c r="H8" s="14"/>
      <c r="I8" s="15">
        <f t="shared" si="0"/>
        <v>0</v>
      </c>
      <c r="J8" s="16">
        <f t="shared" si="1"/>
        <v>0</v>
      </c>
    </row>
    <row r="9" spans="2:10" ht="60.75" customHeight="1" x14ac:dyDescent="0.25">
      <c r="B9" s="31">
        <v>45188</v>
      </c>
      <c r="C9" s="32" t="s">
        <v>17</v>
      </c>
      <c r="D9" s="32" t="s">
        <v>18</v>
      </c>
      <c r="E9" s="33" t="s">
        <v>15</v>
      </c>
      <c r="F9" s="24" t="s">
        <v>19</v>
      </c>
      <c r="G9" s="12" t="s">
        <v>28</v>
      </c>
      <c r="H9" s="14"/>
      <c r="I9" s="15">
        <f t="shared" si="0"/>
        <v>0</v>
      </c>
      <c r="J9" s="16">
        <f t="shared" si="1"/>
        <v>0</v>
      </c>
    </row>
    <row r="10" spans="2:10" ht="60.75" customHeight="1" x14ac:dyDescent="0.25">
      <c r="B10" s="31">
        <v>45189</v>
      </c>
      <c r="C10" s="32">
        <v>0.33333333333333331</v>
      </c>
      <c r="D10" s="32">
        <v>0.54166666666666663</v>
      </c>
      <c r="E10" s="33">
        <v>45</v>
      </c>
      <c r="F10" s="23" t="s">
        <v>12</v>
      </c>
      <c r="G10" s="11" t="s">
        <v>24</v>
      </c>
      <c r="H10" s="14"/>
      <c r="I10" s="15">
        <f t="shared" si="0"/>
        <v>0</v>
      </c>
      <c r="J10" s="16">
        <f t="shared" si="1"/>
        <v>0</v>
      </c>
    </row>
    <row r="11" spans="2:10" ht="60.75" customHeight="1" x14ac:dyDescent="0.25">
      <c r="B11" s="31">
        <v>45189</v>
      </c>
      <c r="C11" s="32">
        <v>0.35416666666666669</v>
      </c>
      <c r="D11" s="32">
        <v>0.47916666666666669</v>
      </c>
      <c r="E11" s="33" t="s">
        <v>16</v>
      </c>
      <c r="F11" s="23" t="s">
        <v>21</v>
      </c>
      <c r="G11" s="11" t="s">
        <v>29</v>
      </c>
      <c r="H11" s="14"/>
      <c r="I11" s="15">
        <f t="shared" si="0"/>
        <v>0</v>
      </c>
      <c r="J11" s="16">
        <f t="shared" si="1"/>
        <v>0</v>
      </c>
    </row>
    <row r="12" spans="2:10" ht="60.75" customHeight="1" x14ac:dyDescent="0.25">
      <c r="B12" s="31">
        <v>45189</v>
      </c>
      <c r="C12" s="32">
        <v>0.35416666666666669</v>
      </c>
      <c r="D12" s="32">
        <v>0.54166666666666663</v>
      </c>
      <c r="E12" s="35">
        <v>45</v>
      </c>
      <c r="F12" s="23" t="s">
        <v>22</v>
      </c>
      <c r="G12" s="11" t="s">
        <v>30</v>
      </c>
      <c r="H12" s="14"/>
      <c r="I12" s="15">
        <f t="shared" si="0"/>
        <v>0</v>
      </c>
      <c r="J12" s="16">
        <f t="shared" si="1"/>
        <v>0</v>
      </c>
    </row>
    <row r="13" spans="2:10" ht="60.75" customHeight="1" x14ac:dyDescent="0.25">
      <c r="B13" s="31">
        <v>45190</v>
      </c>
      <c r="C13" s="32">
        <v>0.33333333333333331</v>
      </c>
      <c r="D13" s="32">
        <v>0.54861111111111105</v>
      </c>
      <c r="E13" s="33">
        <v>48</v>
      </c>
      <c r="F13" s="23" t="s">
        <v>12</v>
      </c>
      <c r="G13" s="11" t="s">
        <v>31</v>
      </c>
      <c r="H13" s="14"/>
      <c r="I13" s="15">
        <f t="shared" si="0"/>
        <v>0</v>
      </c>
      <c r="J13" s="16">
        <f t="shared" si="1"/>
        <v>0</v>
      </c>
    </row>
    <row r="14" spans="2:10" ht="60.75" customHeight="1" x14ac:dyDescent="0.25">
      <c r="B14" s="31">
        <v>45190</v>
      </c>
      <c r="C14" s="32">
        <v>0.33333333333333331</v>
      </c>
      <c r="D14" s="32">
        <v>0.53125</v>
      </c>
      <c r="E14" s="33">
        <v>53</v>
      </c>
      <c r="F14" s="23" t="s">
        <v>22</v>
      </c>
      <c r="G14" s="11" t="s">
        <v>32</v>
      </c>
      <c r="H14" s="14"/>
      <c r="I14" s="15">
        <f t="shared" si="0"/>
        <v>0</v>
      </c>
      <c r="J14" s="16">
        <f t="shared" si="1"/>
        <v>0</v>
      </c>
    </row>
    <row r="15" spans="2:10" ht="60.75" customHeight="1" x14ac:dyDescent="0.25">
      <c r="B15" s="31">
        <v>45190</v>
      </c>
      <c r="C15" s="32" t="s">
        <v>17</v>
      </c>
      <c r="D15" s="32" t="s">
        <v>18</v>
      </c>
      <c r="E15" s="33" t="s">
        <v>15</v>
      </c>
      <c r="F15" s="23" t="s">
        <v>23</v>
      </c>
      <c r="G15" s="11" t="s">
        <v>33</v>
      </c>
      <c r="H15" s="14"/>
      <c r="I15" s="15">
        <f t="shared" si="0"/>
        <v>0</v>
      </c>
      <c r="J15" s="16">
        <f t="shared" si="1"/>
        <v>0</v>
      </c>
    </row>
    <row r="16" spans="2:10" ht="60.75" customHeight="1" x14ac:dyDescent="0.25">
      <c r="B16" s="31">
        <v>45191</v>
      </c>
      <c r="C16" s="32">
        <v>0.33333333333333331</v>
      </c>
      <c r="D16" s="32">
        <v>0.58333333333333337</v>
      </c>
      <c r="E16" s="33">
        <v>40</v>
      </c>
      <c r="F16" s="23" t="s">
        <v>22</v>
      </c>
      <c r="G16" s="11" t="s">
        <v>34</v>
      </c>
      <c r="H16" s="14"/>
      <c r="I16" s="15">
        <f t="shared" si="0"/>
        <v>0</v>
      </c>
      <c r="J16" s="16">
        <f t="shared" si="1"/>
        <v>0</v>
      </c>
    </row>
    <row r="17" spans="2:10" ht="60.75" customHeight="1" thickBot="1" x14ac:dyDescent="0.3">
      <c r="B17" s="41">
        <v>45191</v>
      </c>
      <c r="C17" s="42" t="s">
        <v>17</v>
      </c>
      <c r="D17" s="42" t="s">
        <v>18</v>
      </c>
      <c r="E17" s="43" t="s">
        <v>15</v>
      </c>
      <c r="F17" s="25" t="s">
        <v>23</v>
      </c>
      <c r="G17" s="13" t="s">
        <v>33</v>
      </c>
      <c r="H17" s="14"/>
      <c r="I17" s="15">
        <f t="shared" si="0"/>
        <v>0</v>
      </c>
      <c r="J17" s="16">
        <f t="shared" si="1"/>
        <v>0</v>
      </c>
    </row>
    <row r="18" spans="2:10" ht="45.75" customHeight="1" thickBot="1" x14ac:dyDescent="0.3">
      <c r="B18" s="67" t="s">
        <v>7</v>
      </c>
      <c r="C18" s="68"/>
      <c r="D18" s="68"/>
      <c r="E18" s="68"/>
      <c r="F18" s="68"/>
      <c r="G18" s="68"/>
      <c r="H18" s="4">
        <f>SUM(H5:H17)</f>
        <v>0</v>
      </c>
      <c r="I18" s="4">
        <f>SUM(I5:I17)</f>
        <v>0</v>
      </c>
      <c r="J18" s="4">
        <f>SUM(J5:J17)</f>
        <v>0</v>
      </c>
    </row>
  </sheetData>
  <sheetProtection algorithmName="SHA-512" hashValue="DGwJ5/1MyRhMKAPp4ffQrwgL8OVfQSYYNaSbL5rrQMFpNKMkapbNpUIQAvNrFuZAEPJLRbO8Xie2BEXcjWTynA==" saltValue="bg9c+WWqxxG6rvkZ2KHnVQ==" spinCount="100000" sheet="1" objects="1" scenarios="1"/>
  <mergeCells count="1">
    <mergeCell ref="B18:G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0"/>
  <sheetViews>
    <sheetView zoomScale="90" zoomScaleNormal="90" workbookViewId="0">
      <selection activeCell="B2" sqref="B2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47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9" t="s">
        <v>0</v>
      </c>
      <c r="C4" s="10" t="s">
        <v>1</v>
      </c>
      <c r="D4" s="10" t="s">
        <v>2</v>
      </c>
      <c r="E4" s="10" t="s">
        <v>11</v>
      </c>
      <c r="F4" s="10" t="s">
        <v>3</v>
      </c>
      <c r="G4" s="10" t="s">
        <v>9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46">
        <v>45187</v>
      </c>
      <c r="C5" s="47">
        <v>0.34375</v>
      </c>
      <c r="D5" s="47">
        <v>0.47916666666666669</v>
      </c>
      <c r="E5" s="48">
        <v>46</v>
      </c>
      <c r="F5" s="26" t="s">
        <v>23</v>
      </c>
      <c r="G5" s="17" t="s">
        <v>35</v>
      </c>
      <c r="H5" s="14"/>
      <c r="I5" s="15">
        <f>J5-H5</f>
        <v>0</v>
      </c>
      <c r="J5" s="16">
        <f>H5*1.21</f>
        <v>0</v>
      </c>
    </row>
    <row r="6" spans="2:10" ht="60.75" customHeight="1" x14ac:dyDescent="0.25">
      <c r="B6" s="49">
        <v>45188</v>
      </c>
      <c r="C6" s="44">
        <v>0.34375</v>
      </c>
      <c r="D6" s="44">
        <v>0.51041666666666663</v>
      </c>
      <c r="E6" s="45">
        <v>40</v>
      </c>
      <c r="F6" s="27" t="s">
        <v>22</v>
      </c>
      <c r="G6" s="28" t="s">
        <v>36</v>
      </c>
      <c r="H6" s="14"/>
      <c r="I6" s="15">
        <f t="shared" ref="I6:I7" si="0">J6-H6</f>
        <v>0</v>
      </c>
      <c r="J6" s="16">
        <f t="shared" ref="J6:J7" si="1">H6*1.21</f>
        <v>0</v>
      </c>
    </row>
    <row r="7" spans="2:10" ht="60.75" customHeight="1" x14ac:dyDescent="0.25">
      <c r="B7" s="49">
        <v>45189</v>
      </c>
      <c r="C7" s="44">
        <v>0.33333333333333331</v>
      </c>
      <c r="D7" s="44">
        <v>0.51041666666666663</v>
      </c>
      <c r="E7" s="45">
        <v>45</v>
      </c>
      <c r="F7" s="27" t="s">
        <v>12</v>
      </c>
      <c r="G7" s="28" t="s">
        <v>37</v>
      </c>
      <c r="H7" s="14"/>
      <c r="I7" s="15">
        <f t="shared" si="0"/>
        <v>0</v>
      </c>
      <c r="J7" s="16">
        <f t="shared" si="1"/>
        <v>0</v>
      </c>
    </row>
    <row r="8" spans="2:10" ht="60.75" customHeight="1" x14ac:dyDescent="0.25">
      <c r="B8" s="49">
        <v>45190</v>
      </c>
      <c r="C8" s="44">
        <v>0.34375</v>
      </c>
      <c r="D8" s="44">
        <v>0.45833333333333331</v>
      </c>
      <c r="E8" s="45">
        <v>40</v>
      </c>
      <c r="F8" s="19" t="s">
        <v>12</v>
      </c>
      <c r="G8" s="18" t="s">
        <v>38</v>
      </c>
      <c r="H8" s="14"/>
      <c r="I8" s="15">
        <f t="shared" ref="I8:I9" si="2">J8-H8</f>
        <v>0</v>
      </c>
      <c r="J8" s="16">
        <f t="shared" ref="J8:J9" si="3">H8*1.21</f>
        <v>0</v>
      </c>
    </row>
    <row r="9" spans="2:10" ht="60.75" customHeight="1" thickBot="1" x14ac:dyDescent="0.3">
      <c r="B9" s="50">
        <v>45190</v>
      </c>
      <c r="C9" s="51">
        <v>0.35416666666666669</v>
      </c>
      <c r="D9" s="51">
        <v>0.47916666666666669</v>
      </c>
      <c r="E9" s="52">
        <v>25</v>
      </c>
      <c r="F9" s="53" t="s">
        <v>21</v>
      </c>
      <c r="G9" s="54" t="s">
        <v>39</v>
      </c>
      <c r="H9" s="14"/>
      <c r="I9" s="15">
        <f t="shared" si="2"/>
        <v>0</v>
      </c>
      <c r="J9" s="16">
        <f t="shared" si="3"/>
        <v>0</v>
      </c>
    </row>
    <row r="10" spans="2:10" ht="45.75" customHeight="1" thickBot="1" x14ac:dyDescent="0.3">
      <c r="B10" s="67" t="s">
        <v>7</v>
      </c>
      <c r="C10" s="68"/>
      <c r="D10" s="68"/>
      <c r="E10" s="68"/>
      <c r="F10" s="68"/>
      <c r="G10" s="68"/>
      <c r="H10" s="4">
        <f>SUM(H5:H9)</f>
        <v>0</v>
      </c>
      <c r="I10" s="4">
        <f>SUM(I5:I9)</f>
        <v>0</v>
      </c>
      <c r="J10" s="4">
        <f>SUM(J5:J9)</f>
        <v>0</v>
      </c>
    </row>
  </sheetData>
  <sheetProtection algorithmName="SHA-512" hashValue="vvoO84S3HzPX+L9lpc1+LjnvewQOwz43PAUvZPyaLilkJStaSXG8V78zNU0s/vToT1SoxPMSdZcLviHqd474Nw==" saltValue="E8M31diUoyoi+RJg7pRg5g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0"/>
  <sheetViews>
    <sheetView zoomScale="90" zoomScaleNormal="90" workbookViewId="0">
      <selection activeCell="B2" sqref="B2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48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11</v>
      </c>
      <c r="F4" s="8" t="s">
        <v>3</v>
      </c>
      <c r="G4" s="8" t="s">
        <v>9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58">
        <v>45187</v>
      </c>
      <c r="C5" s="59">
        <v>0.33333333333333331</v>
      </c>
      <c r="D5" s="59">
        <v>0.53125</v>
      </c>
      <c r="E5" s="60">
        <v>50</v>
      </c>
      <c r="F5" s="20" t="s">
        <v>12</v>
      </c>
      <c r="G5" s="21" t="s">
        <v>41</v>
      </c>
      <c r="H5" s="14"/>
      <c r="I5" s="15">
        <f>J5-H5</f>
        <v>0</v>
      </c>
      <c r="J5" s="16">
        <f>H5*1.21</f>
        <v>0</v>
      </c>
    </row>
    <row r="6" spans="2:10" ht="60.75" customHeight="1" x14ac:dyDescent="0.25">
      <c r="B6" s="22">
        <v>45188</v>
      </c>
      <c r="C6" s="57">
        <v>0.38541666666666702</v>
      </c>
      <c r="D6" s="57">
        <v>0.58333333333333304</v>
      </c>
      <c r="E6" s="56">
        <v>23</v>
      </c>
      <c r="F6" s="29" t="s">
        <v>23</v>
      </c>
      <c r="G6" s="30" t="s">
        <v>42</v>
      </c>
      <c r="H6" s="14"/>
      <c r="I6" s="15">
        <f t="shared" ref="I6:I9" si="0">J6-H6</f>
        <v>0</v>
      </c>
      <c r="J6" s="16">
        <f t="shared" ref="J6:J9" si="1">H6*1.21</f>
        <v>0</v>
      </c>
    </row>
    <row r="7" spans="2:10" ht="60.75" customHeight="1" x14ac:dyDescent="0.25">
      <c r="B7" s="61">
        <v>45189</v>
      </c>
      <c r="C7" s="57">
        <v>0.34375</v>
      </c>
      <c r="D7" s="57">
        <v>0.5</v>
      </c>
      <c r="E7" s="55">
        <v>24</v>
      </c>
      <c r="F7" s="29" t="s">
        <v>12</v>
      </c>
      <c r="G7" s="30" t="s">
        <v>43</v>
      </c>
      <c r="H7" s="14"/>
      <c r="I7" s="15">
        <f t="shared" si="0"/>
        <v>0</v>
      </c>
      <c r="J7" s="16">
        <f t="shared" si="1"/>
        <v>0</v>
      </c>
    </row>
    <row r="8" spans="2:10" ht="60.75" customHeight="1" x14ac:dyDescent="0.25">
      <c r="B8" s="61">
        <v>45190</v>
      </c>
      <c r="C8" s="57">
        <v>0.33333333333333331</v>
      </c>
      <c r="D8" s="57">
        <v>0.625</v>
      </c>
      <c r="E8" s="55">
        <v>30</v>
      </c>
      <c r="F8" s="29" t="s">
        <v>40</v>
      </c>
      <c r="G8" s="30" t="s">
        <v>44</v>
      </c>
      <c r="H8" s="14"/>
      <c r="I8" s="15">
        <f t="shared" si="0"/>
        <v>0</v>
      </c>
      <c r="J8" s="16">
        <f t="shared" si="1"/>
        <v>0</v>
      </c>
    </row>
    <row r="9" spans="2:10" ht="60.75" customHeight="1" thickBot="1" x14ac:dyDescent="0.3">
      <c r="B9" s="62">
        <v>45191</v>
      </c>
      <c r="C9" s="63">
        <v>0.34375</v>
      </c>
      <c r="D9" s="63">
        <v>0.54166666666666663</v>
      </c>
      <c r="E9" s="64">
        <v>50</v>
      </c>
      <c r="F9" s="65" t="s">
        <v>12</v>
      </c>
      <c r="G9" s="66" t="s">
        <v>45</v>
      </c>
      <c r="H9" s="14"/>
      <c r="I9" s="15">
        <f t="shared" si="0"/>
        <v>0</v>
      </c>
      <c r="J9" s="16">
        <f t="shared" si="1"/>
        <v>0</v>
      </c>
    </row>
    <row r="10" spans="2:10" ht="45.75" customHeight="1" thickBot="1" x14ac:dyDescent="0.3">
      <c r="B10" s="67" t="s">
        <v>7</v>
      </c>
      <c r="C10" s="68"/>
      <c r="D10" s="68"/>
      <c r="E10" s="68"/>
      <c r="F10" s="68"/>
      <c r="G10" s="68"/>
      <c r="H10" s="4">
        <f>SUM(H5:H9)</f>
        <v>0</v>
      </c>
      <c r="I10" s="4">
        <f>SUM(I5:I9)</f>
        <v>0</v>
      </c>
      <c r="J10" s="4">
        <f>SUM(J5:J9)</f>
        <v>0</v>
      </c>
    </row>
  </sheetData>
  <sheetProtection algorithmName="SHA-512" hashValue="viki0Sl3CEshxzACFKMEG5z8BU4uU5lUlSnlxyu6eO1by63HyU8HXZsvl8v4JSlJCTQ5EW+m/42MwRPbwe5AVA==" saltValue="BrI5dfPUAtSuNwHSWoMOlw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Karlovarsko</vt:lpstr>
      <vt:lpstr>Sokolovsko</vt:lpstr>
      <vt:lpstr>Chebsko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2023-09-11T15:08:54Z</dcterms:modified>
</cp:coreProperties>
</file>