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27795" windowHeight="1252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<sst xmlns="http://schemas.openxmlformats.org/spreadsheetml/2006/main" count="45" uniqueCount="40">
  <si>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Položka</t>
  </si>
  <si>
    <t>Sáček 60 l, rozměry 74 x 63 cm, 12 micr.</t>
  </si>
  <si>
    <t>Pytle 120 l, rozměry 70 x 1100 cm, černé barvy, 100 micr.</t>
  </si>
  <si>
    <t>Gelový prostředek na odstranění rzi, vodního kamene,  močových usazenin a pachů, 750 g, vhodný na WC mísy, umyvadla, vany, sprchové kouty, baterie, obklady, dlažby, dřezy</t>
  </si>
  <si>
    <t>Univerzální čistící prostředek vhodný na nábytek, sklo a tvrdé povrchy, s pohlčovačem pachu, 550 g, rozprašovač</t>
  </si>
  <si>
    <t>Prášek na praní, praní při teplotách 30° - 90°, velké balení  8 - 10 kg, připouští se variantní řešení</t>
  </si>
  <si>
    <t>Utěrka mikrovlákno, 40 x 40 cm, Wypall, Kimberly Tlark, životnost vyprání 300</t>
  </si>
  <si>
    <t>Dezinfekční prostředek, 1 l, účinná látka chloman sodný 47g/kg (4,7%)</t>
  </si>
  <si>
    <t>Houbičky, rozměry 8 x 4,5 x 2,5 cm, baleno po 10 ks</t>
  </si>
  <si>
    <t>Prostředek na nádobí, pro ruční mytí, 5 l, ekologický</t>
  </si>
  <si>
    <t>Universální desinfekční prostředek na plochy k čištění voděodolných ploch, vodou ředitelný, 5 l, antibakteriální a fundicidní dle normy EN13697, virudní a H1N1 dle normy EN14476</t>
  </si>
  <si>
    <t>Název výrobku</t>
  </si>
  <si>
    <t>Internetový odkaz na daný výrobek</t>
  </si>
  <si>
    <t>Pisoárové sítko, z ohebného gumového mateiálu, uvolňuje vůni po dobu 30 dnů, ekologické</t>
  </si>
  <si>
    <t>Ochranný hydratační krém na ruce, 100 ml</t>
  </si>
  <si>
    <t>Vonná závěska, osvěžovač vzduchu do interiérů, různé vůně, uvolňuje vůni po dobu 30 dnů, ekologická</t>
  </si>
  <si>
    <t>Požadovaný počet ks/balení</t>
  </si>
  <si>
    <t>Cena za 1 ks/balení bez DPH</t>
  </si>
  <si>
    <t xml:space="preserve">DPH v Kč </t>
  </si>
  <si>
    <t>Celková cena vč. DPH</t>
  </si>
  <si>
    <t>30 ks</t>
  </si>
  <si>
    <t>40 ks</t>
  </si>
  <si>
    <t>10 ks</t>
  </si>
  <si>
    <t>15 ks</t>
  </si>
  <si>
    <t>1 ks</t>
  </si>
  <si>
    <t>30 balení</t>
  </si>
  <si>
    <t>4 ks</t>
  </si>
  <si>
    <t>8 ks</t>
  </si>
  <si>
    <t>6 ks</t>
  </si>
  <si>
    <t>Ultramat mop náhrada XL Mikrofibre 2 v1, uchycení druky  (zn. Vileda)</t>
  </si>
  <si>
    <t>2 ks</t>
  </si>
  <si>
    <t>Náhrada mopu Leifheit Picobello,  rozměr: 27 x 10  cm</t>
  </si>
  <si>
    <t>Rukavice XL, 100 ks v balení, nitrilové bez pudru</t>
  </si>
  <si>
    <t>5 balení</t>
  </si>
  <si>
    <t>Celková cena bez DPH</t>
  </si>
  <si>
    <t>Celková cena DPH</t>
  </si>
  <si>
    <t>Celková cena včetně DPH</t>
  </si>
  <si>
    <t>Příloha č. 1 - Cenová nabídka</t>
  </si>
  <si>
    <t>Sazba DPH (%)</t>
  </si>
  <si>
    <t>pozn.: Pokud je uveden požadovaný objem či váha výrobku, jedná se o minimální hodnotu.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</si>
</sst>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2" xfId="2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3" borderId="8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44" fontId="0" fillId="4" borderId="2" xfId="2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 topLeftCell="A1">
      <selection activeCell="E28" sqref="E28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5.8515625" style="0" customWidth="1"/>
    <col min="6" max="6" width="25.7109375" style="0" customWidth="1"/>
    <col min="7" max="7" width="19.140625" style="0" customWidth="1"/>
    <col min="8" max="8" width="25.00390625" style="0" customWidth="1"/>
  </cols>
  <sheetData>
    <row r="1" spans="2:8" ht="27.75" customHeight="1">
      <c r="B1" s="31" t="s">
        <v>37</v>
      </c>
      <c r="C1" s="31"/>
      <c r="D1" s="31"/>
      <c r="E1" s="31"/>
      <c r="F1" s="31"/>
      <c r="G1" s="31"/>
      <c r="H1" s="31"/>
    </row>
    <row r="2" spans="2:3" ht="6.75" customHeight="1" thickBot="1">
      <c r="B2" s="32"/>
      <c r="C2" s="32"/>
    </row>
    <row r="3" spans="2:8" ht="18.75" customHeight="1">
      <c r="B3" s="33" t="s">
        <v>0</v>
      </c>
      <c r="C3" s="33" t="s">
        <v>11</v>
      </c>
      <c r="D3" s="35" t="s">
        <v>12</v>
      </c>
      <c r="E3" s="25" t="s">
        <v>16</v>
      </c>
      <c r="F3" s="27" t="s">
        <v>17</v>
      </c>
      <c r="G3" s="27" t="s">
        <v>18</v>
      </c>
      <c r="H3" s="29" t="s">
        <v>19</v>
      </c>
    </row>
    <row r="4" spans="2:8" ht="36" customHeight="1" thickBot="1">
      <c r="B4" s="34"/>
      <c r="C4" s="34"/>
      <c r="D4" s="36"/>
      <c r="E4" s="26"/>
      <c r="F4" s="28"/>
      <c r="G4" s="28"/>
      <c r="H4" s="30"/>
    </row>
    <row r="5" spans="2:8" ht="45" customHeight="1">
      <c r="B5" s="3" t="s">
        <v>1</v>
      </c>
      <c r="C5" s="17"/>
      <c r="D5" s="18"/>
      <c r="E5" s="7" t="s">
        <v>20</v>
      </c>
      <c r="F5" s="23"/>
      <c r="G5" s="13">
        <f>F5*30*D24/100</f>
        <v>0</v>
      </c>
      <c r="H5" s="13">
        <f>F5*30+G5</f>
        <v>0</v>
      </c>
    </row>
    <row r="6" spans="2:8" ht="45" customHeight="1">
      <c r="B6" s="1" t="s">
        <v>2</v>
      </c>
      <c r="C6" s="19"/>
      <c r="D6" s="20"/>
      <c r="E6" s="6" t="s">
        <v>21</v>
      </c>
      <c r="F6" s="23"/>
      <c r="G6" s="13">
        <f>F6*40*D24/100</f>
        <v>0</v>
      </c>
      <c r="H6" s="13">
        <f>F6*40+G6</f>
        <v>0</v>
      </c>
    </row>
    <row r="7" spans="2:8" ht="45" customHeight="1">
      <c r="B7" s="1" t="s">
        <v>3</v>
      </c>
      <c r="C7" s="19"/>
      <c r="D7" s="20"/>
      <c r="E7" s="6" t="s">
        <v>22</v>
      </c>
      <c r="F7" s="23"/>
      <c r="G7" s="13">
        <f>F7*10*D24/100</f>
        <v>0</v>
      </c>
      <c r="H7" s="13">
        <f>F7*10+G7</f>
        <v>0</v>
      </c>
    </row>
    <row r="8" spans="2:8" ht="45" customHeight="1">
      <c r="B8" s="1" t="s">
        <v>13</v>
      </c>
      <c r="C8" s="19"/>
      <c r="D8" s="20"/>
      <c r="E8" s="6" t="s">
        <v>22</v>
      </c>
      <c r="F8" s="23"/>
      <c r="G8" s="13">
        <f>F8*10*D24/100</f>
        <v>0</v>
      </c>
      <c r="H8" s="13">
        <f>F8*10+G8</f>
        <v>0</v>
      </c>
    </row>
    <row r="9" spans="2:8" ht="45" customHeight="1">
      <c r="B9" s="1" t="s">
        <v>4</v>
      </c>
      <c r="C9" s="19"/>
      <c r="D9" s="20"/>
      <c r="E9" s="6" t="s">
        <v>23</v>
      </c>
      <c r="F9" s="23"/>
      <c r="G9" s="13">
        <f>F9*15*D24/100</f>
        <v>0</v>
      </c>
      <c r="H9" s="13">
        <f>F9*15+G9</f>
        <v>0</v>
      </c>
    </row>
    <row r="10" spans="2:8" ht="45" customHeight="1">
      <c r="B10" s="1" t="s">
        <v>5</v>
      </c>
      <c r="C10" s="19"/>
      <c r="D10" s="20"/>
      <c r="E10" s="6" t="s">
        <v>24</v>
      </c>
      <c r="F10" s="23"/>
      <c r="G10" s="13">
        <f>F10*1*D24/100</f>
        <v>0</v>
      </c>
      <c r="H10" s="13">
        <f>F10*1+G10</f>
        <v>0</v>
      </c>
    </row>
    <row r="11" spans="2:8" ht="45" customHeight="1">
      <c r="B11" s="1" t="s">
        <v>6</v>
      </c>
      <c r="C11" s="19"/>
      <c r="D11" s="20"/>
      <c r="E11" s="6" t="s">
        <v>22</v>
      </c>
      <c r="F11" s="23"/>
      <c r="G11" s="13">
        <f>F11*10*D24/100</f>
        <v>0</v>
      </c>
      <c r="H11" s="13">
        <f>F11*10+G11</f>
        <v>0</v>
      </c>
    </row>
    <row r="12" spans="2:8" ht="45" customHeight="1">
      <c r="B12" s="1" t="s">
        <v>32</v>
      </c>
      <c r="C12" s="19"/>
      <c r="D12" s="20"/>
      <c r="E12" s="6" t="s">
        <v>33</v>
      </c>
      <c r="F12" s="23"/>
      <c r="G12" s="13">
        <f>F12*5*D24/100</f>
        <v>0</v>
      </c>
      <c r="H12" s="13">
        <f>F12*5+G12</f>
        <v>0</v>
      </c>
    </row>
    <row r="13" spans="2:8" ht="45" customHeight="1">
      <c r="B13" s="1" t="s">
        <v>7</v>
      </c>
      <c r="C13" s="19"/>
      <c r="D13" s="20"/>
      <c r="E13" s="6" t="s">
        <v>28</v>
      </c>
      <c r="F13" s="23"/>
      <c r="G13" s="13">
        <f>F13*6*D24/100</f>
        <v>0</v>
      </c>
      <c r="H13" s="13">
        <f>F13*6+G13</f>
        <v>0</v>
      </c>
    </row>
    <row r="14" spans="2:8" ht="45" customHeight="1">
      <c r="B14" s="1" t="s">
        <v>8</v>
      </c>
      <c r="C14" s="19"/>
      <c r="D14" s="20"/>
      <c r="E14" s="6" t="s">
        <v>25</v>
      </c>
      <c r="F14" s="23"/>
      <c r="G14" s="13">
        <f>F14*30*D24/100</f>
        <v>0</v>
      </c>
      <c r="H14" s="13">
        <f>F14*30+G14</f>
        <v>0</v>
      </c>
    </row>
    <row r="15" spans="2:8" ht="45" customHeight="1">
      <c r="B15" s="1" t="s">
        <v>14</v>
      </c>
      <c r="C15" s="19"/>
      <c r="D15" s="20"/>
      <c r="E15" s="6" t="s">
        <v>26</v>
      </c>
      <c r="F15" s="23"/>
      <c r="G15" s="13">
        <f>F15*4*D24/100</f>
        <v>0</v>
      </c>
      <c r="H15" s="13">
        <f>F15*4+G15</f>
        <v>0</v>
      </c>
    </row>
    <row r="16" spans="2:8" ht="45" customHeight="1">
      <c r="B16" s="1" t="s">
        <v>15</v>
      </c>
      <c r="C16" s="19"/>
      <c r="D16" s="20"/>
      <c r="E16" s="6" t="s">
        <v>22</v>
      </c>
      <c r="F16" s="23"/>
      <c r="G16" s="13">
        <f>F16*10*D24/100</f>
        <v>0</v>
      </c>
      <c r="H16" s="13">
        <f>F16*10+G16</f>
        <v>0</v>
      </c>
    </row>
    <row r="17" spans="2:8" ht="45" customHeight="1">
      <c r="B17" s="1" t="s">
        <v>9</v>
      </c>
      <c r="C17" s="19"/>
      <c r="D17" s="20"/>
      <c r="E17" s="6" t="s">
        <v>22</v>
      </c>
      <c r="F17" s="23"/>
      <c r="G17" s="13">
        <f>F17*10*D24/100</f>
        <v>0</v>
      </c>
      <c r="H17" s="13">
        <f>F17*10+G17</f>
        <v>0</v>
      </c>
    </row>
    <row r="18" spans="2:8" ht="45" customHeight="1">
      <c r="B18" s="2" t="s">
        <v>10</v>
      </c>
      <c r="C18" s="21"/>
      <c r="D18" s="20"/>
      <c r="E18" s="6" t="s">
        <v>27</v>
      </c>
      <c r="F18" s="23"/>
      <c r="G18" s="13">
        <f>F18*8*D24/100</f>
        <v>0</v>
      </c>
      <c r="H18" s="13">
        <f>F18*8+G18</f>
        <v>0</v>
      </c>
    </row>
    <row r="19" spans="2:8" ht="33" customHeight="1">
      <c r="B19" s="4" t="s">
        <v>29</v>
      </c>
      <c r="C19" s="22"/>
      <c r="D19" s="22"/>
      <c r="E19" s="6" t="s">
        <v>28</v>
      </c>
      <c r="F19" s="23"/>
      <c r="G19" s="13">
        <f>F19*6*D24/100</f>
        <v>0</v>
      </c>
      <c r="H19" s="13">
        <f>F19*6+G19</f>
        <v>0</v>
      </c>
    </row>
    <row r="20" spans="2:8" ht="38.25" customHeight="1">
      <c r="B20" s="1" t="s">
        <v>31</v>
      </c>
      <c r="C20" s="22"/>
      <c r="D20" s="22"/>
      <c r="E20" s="8" t="s">
        <v>30</v>
      </c>
      <c r="F20" s="23"/>
      <c r="G20" s="13">
        <f>F20*2*D24/100</f>
        <v>0</v>
      </c>
      <c r="H20" s="13">
        <f>F20*2+G20</f>
        <v>0</v>
      </c>
    </row>
    <row r="21" ht="9.75" customHeight="1"/>
    <row r="22" ht="8.25" customHeight="1" thickBot="1"/>
    <row r="23" spans="2:8" ht="27.75" customHeight="1">
      <c r="B23" t="s">
        <v>39</v>
      </c>
      <c r="D23" s="5" t="s">
        <v>38</v>
      </c>
      <c r="E23" s="12"/>
      <c r="F23" s="9" t="s">
        <v>34</v>
      </c>
      <c r="G23" s="10" t="s">
        <v>35</v>
      </c>
      <c r="H23" s="11" t="s">
        <v>36</v>
      </c>
    </row>
    <row r="24" spans="4:8" ht="28.5" customHeight="1" thickBot="1">
      <c r="D24" s="24"/>
      <c r="F24" s="16">
        <f>H24-G24</f>
        <v>0</v>
      </c>
      <c r="G24" s="14">
        <f>SUM(G5:G20)</f>
        <v>0</v>
      </c>
      <c r="H24" s="15">
        <f>SUM(H5:H20)</f>
        <v>0</v>
      </c>
    </row>
  </sheetData>
  <sheetProtection algorithmName="SHA-512" hashValue="EVhDPvERmbwirhr9rHnMT/JkDrSWlg0Hi5ZkpcNQc4PWfIEG5568rwN5TE+KAvZjrfWtcgmZ5sOCEAitVdj7Jg==" saltValue="sx+PBLfeZNVeYzG6Tsj1dg==" spinCount="100000" sheet="1" objects="1" scenarios="1"/>
  <mergeCells count="9"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2023-02-01T09:11:47Z</dcterms:modified>
  <cp:category/>
  <cp:version/>
  <cp:contentType/>
  <cp:contentStatus/>
</cp:coreProperties>
</file>