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clavkrudenc/Desktop/KKN DNS Léky/5. VZ Enoxaparyn (V2)/V2/"/>
    </mc:Choice>
  </mc:AlternateContent>
  <xr:revisionPtr revIDLastSave="0" documentId="13_ncr:1_{183DE1B7-2AAF-8D4A-BE1F-3A5A4C29E0FD}" xr6:coauthVersionLast="47" xr6:coauthVersionMax="47" xr10:uidLastSave="{00000000-0000-0000-0000-000000000000}"/>
  <bookViews>
    <workbookView xWindow="0" yWindow="500" windowWidth="278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LP'!$1:$10</definedName>
    <definedName name="_xlnm.Print_Area" localSheetId="0">'Nabídka dodavatele - LP'!$A$1:$O$29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M16" i="1" s="1"/>
  <c r="L15" i="1"/>
  <c r="M15" i="1" s="1"/>
  <c r="N15" i="1" s="1"/>
  <c r="L17" i="1"/>
  <c r="L14" i="1"/>
  <c r="M14" i="1" s="1"/>
  <c r="N14" i="1" s="1"/>
  <c r="L13" i="1"/>
  <c r="M13" i="1" s="1"/>
  <c r="N13" i="1" s="1"/>
  <c r="L12" i="1"/>
  <c r="L11" i="1"/>
  <c r="L19" i="1" s="1"/>
  <c r="N16" i="1" l="1"/>
  <c r="M12" i="1"/>
  <c r="N12" i="1" s="1"/>
  <c r="M17" i="1"/>
  <c r="N17" i="1" s="1"/>
  <c r="M11" i="1"/>
  <c r="N11" i="1" l="1"/>
  <c r="N19" i="1" s="1"/>
  <c r="M19" i="1"/>
</calcChain>
</file>

<file path=xl/sharedStrings.xml><?xml version="1.0" encoding="utf-8"?>
<sst xmlns="http://schemas.openxmlformats.org/spreadsheetml/2006/main" count="64" uniqueCount="52">
  <si>
    <t>Název:</t>
  </si>
  <si>
    <t>Pol.č.</t>
  </si>
  <si>
    <t>ATC</t>
  </si>
  <si>
    <t>Účinná látka 
(název ATC skupiny)</t>
  </si>
  <si>
    <t>Síla a léková forma 
(doplněk názvu)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</si>
  <si>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</si>
  <si>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</si>
  <si>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</si>
  <si>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</si>
  <si>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</si>
  <si>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</si>
  <si>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</si>
  <si>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</si>
  <si>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</si>
  <si>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</si>
  <si>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</si>
  <si>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Zpracoval:</t>
  </si>
  <si>
    <t xml:space="preserve">Dne: </t>
  </si>
  <si>
    <t>Odpovědný zástupce dodavatele:</t>
  </si>
  <si>
    <t>Jméno, funkce</t>
  </si>
  <si>
    <t>Dodavatel může v případě nabídky alternativního léčivého přípravku upravit šedě označená pole, viz. níže.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</si>
  <si>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</si>
  <si>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</si>
  <si>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</si>
  <si>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</si>
  <si>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</si>
  <si>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</si>
  <si>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</si>
  <si>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</si>
  <si>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MUDr. Jiří Štefan, MBA, předseda představenstva a Ing. Jiří Tvrdík, člen představenstva</t>
  </si>
  <si>
    <t>EV. Č. VZ:</t>
  </si>
  <si>
    <t>DNS – Dodávka léčivých přípravků s obsahem ENOXAPARINU</t>
  </si>
  <si>
    <t xml:space="preserve">2. </t>
  </si>
  <si>
    <t xml:space="preserve">3. </t>
  </si>
  <si>
    <t xml:space="preserve">4. </t>
  </si>
  <si>
    <t xml:space="preserve">5. </t>
  </si>
  <si>
    <t>B01AB05</t>
  </si>
  <si>
    <t>ENOXAPARIN</t>
  </si>
  <si>
    <t xml:space="preserve">6. </t>
  </si>
  <si>
    <t xml:space="preserve">7. </t>
  </si>
  <si>
    <t>Zadavatel požaduje cenové nabídky  na celé registrované  spektrum předplněných  injekčních stříkačkaček s bezpečnostním ochraným mechanismem.</t>
  </si>
  <si>
    <t>15 000 IU/ML INJ SOL 1X1ML</t>
  </si>
  <si>
    <t>6 000 IU/ML INJ SOL 1X0,6ML</t>
  </si>
  <si>
    <t>8 000 IU/ML INJ SOL 1X0,8ML</t>
  </si>
  <si>
    <t>10 000 IU/ML INJ SOL 1X1ML</t>
  </si>
  <si>
    <t>4 000 IU/ML INJ SOL 1X0,4ML</t>
  </si>
  <si>
    <t>2 000 IU/ML INJ SOL 1X0,2ML</t>
  </si>
  <si>
    <t>15 000 IU/ML INJ SOL 1X0,8ML</t>
  </si>
  <si>
    <t>Předpokládaný počet 
/ 24 měsíců 
ks stříkaček</t>
  </si>
  <si>
    <t>Cena za 
1 stříkačku 
[Kč ]</t>
  </si>
  <si>
    <t>Bezpečnostní ochranný mechanismus (ANO/NE)</t>
  </si>
  <si>
    <t>DNS LP 05_2025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</si>
</sst>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1" fillId="0" borderId="0" xfId="0" applyFont="1"/>
    <xf numFmtId="0" fontId="8" fillId="0" borderId="0" xfId="0" applyFont="1" applyAlignment="1">
      <alignment horizontal="right" vertical="center" wrapText="1"/>
    </xf>
    <xf numFmtId="165" fontId="8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10" fillId="0" borderId="0" xfId="0" applyFont="1"/>
    <xf numFmtId="0" fontId="10" fillId="0" borderId="0" xfId="0" applyFont="1" applyAlignment="1">
      <alignment wrapText="1"/>
    </xf>
    <xf numFmtId="0" fontId="12" fillId="0" borderId="0" xfId="0" applyFont="1"/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left" vertical="center" wrapText="1"/>
    </xf>
    <xf numFmtId="49" fontId="1" fillId="3" borderId="8" xfId="1" applyNumberFormat="1" applyFill="1" applyBorder="1" applyAlignment="1">
      <alignment horizontal="left" vertical="center" wrapText="1"/>
    </xf>
    <xf numFmtId="4" fontId="0" fillId="3" borderId="8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0" fillId="3" borderId="7" xfId="0" applyNumberFormat="1" applyFill="1" applyBorder="1" applyAlignment="1">
      <alignment horizontal="left" vertical="center" wrapText="1"/>
    </xf>
    <xf numFmtId="49" fontId="1" fillId="3" borderId="7" xfId="1" applyNumberFormat="1" applyFill="1" applyBorder="1" applyAlignment="1">
      <alignment horizontal="left" vertical="center" wrapText="1"/>
    </xf>
    <xf numFmtId="4" fontId="0" fillId="3" borderId="7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49" fontId="0" fillId="3" borderId="12" xfId="0" applyNumberFormat="1" applyFill="1" applyBorder="1" applyAlignment="1">
      <alignment horizontal="left" vertical="center" wrapText="1"/>
    </xf>
    <xf numFmtId="49" fontId="1" fillId="3" borderId="12" xfId="1" applyNumberFormat="1" applyFill="1" applyBorder="1" applyAlignment="1">
      <alignment horizontal="left" vertical="center" wrapText="1"/>
    </xf>
    <xf numFmtId="4" fontId="0" fillId="3" borderId="1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5" fillId="0" borderId="17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0" fillId="0" borderId="20" xfId="0" applyBorder="1"/>
    <xf numFmtId="0" fontId="16" fillId="0" borderId="20" xfId="0" applyFont="1" applyBorder="1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vertical="center" wrapText="1"/>
    </xf>
    <xf numFmtId="4" fontId="8" fillId="0" borderId="18" xfId="0" applyNumberFormat="1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0" fontId="16" fillId="0" borderId="0" xfId="0" applyFont="1" applyAlignment="1">
      <alignment wrapText="1"/>
    </xf>
    <xf numFmtId="3" fontId="5" fillId="4" borderId="8" xfId="0" applyNumberFormat="1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3" fontId="5" fillId="3" borderId="21" xfId="0" applyNumberFormat="1" applyFont="1" applyFill="1" applyBorder="1" applyAlignment="1">
      <alignment horizontal="center" vertical="center" wrapText="1"/>
    </xf>
    <xf numFmtId="3" fontId="5" fillId="3" borderId="22" xfId="0" applyNumberFormat="1" applyFont="1" applyFill="1" applyBorder="1" applyAlignment="1">
      <alignment horizontal="center" vertical="center" wrapText="1"/>
    </xf>
    <xf numFmtId="3" fontId="5" fillId="3" borderId="23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17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horizontal="left" wrapText="1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EAEAEA"/>
      <color rgb="FF66FFFF"/>
      <color rgb="FF00FF00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28"/>
  <sheetViews>
    <sheetView tabSelected="1" zoomScale="85" zoomScaleNormal="85" zoomScaleSheetLayoutView="100" workbookViewId="0">
      <selection activeCell="C6" sqref="C6"/>
    </sheetView>
  </sheetViews>
  <sheetFormatPr baseColWidth="10" defaultColWidth="8.83203125" defaultRowHeight="15" x14ac:dyDescent="0.2"/>
  <cols>
    <col min="1" max="1" width="7.83203125" customWidth="1"/>
    <col min="2" max="2" width="32.33203125" customWidth="1"/>
    <col min="3" max="3" width="43" style="1" customWidth="1"/>
    <col min="4" max="4" width="27.5" style="1" customWidth="1"/>
    <col min="5" max="6" width="20.5" customWidth="1"/>
    <col min="7" max="7" width="9.5" style="1" customWidth="1"/>
    <col min="8" max="8" width="21" style="1" customWidth="1"/>
    <col min="9" max="9" width="35.6640625" style="1" customWidth="1"/>
    <col min="10" max="10" width="12.83203125" customWidth="1"/>
    <col min="11" max="11" width="6.5" customWidth="1"/>
    <col min="12" max="14" width="16.5" customWidth="1"/>
    <col min="15" max="15" width="20.1640625" style="1" customWidth="1"/>
  </cols>
  <sheetData>
    <row r="1" spans="1:15" ht="20" thickBot="1" x14ac:dyDescent="0.3">
      <c r="A1" s="12"/>
      <c r="B1" s="19" t="s">
        <v>31</v>
      </c>
    </row>
    <row r="2" spans="1:15" ht="16" thickBot="1" x14ac:dyDescent="0.25">
      <c r="A2" s="13"/>
      <c r="B2" s="20" t="s">
        <v>0</v>
      </c>
      <c r="C2" s="21" t="s">
        <v>23</v>
      </c>
      <c r="D2" s="14"/>
      <c r="E2" s="15"/>
      <c r="F2" s="15"/>
      <c r="G2" s="16"/>
      <c r="H2"/>
      <c r="J2" s="1"/>
    </row>
    <row r="3" spans="1:15" ht="16" thickBot="1" x14ac:dyDescent="0.25">
      <c r="A3" s="17"/>
      <c r="B3" s="22" t="s">
        <v>24</v>
      </c>
      <c r="C3" s="23" t="s">
        <v>25</v>
      </c>
      <c r="D3" s="13"/>
      <c r="E3" s="13"/>
      <c r="F3" s="13"/>
      <c r="G3" s="16"/>
      <c r="H3"/>
      <c r="J3" s="1"/>
    </row>
    <row r="4" spans="1:15" ht="16" thickBot="1" x14ac:dyDescent="0.25">
      <c r="A4" s="17"/>
      <c r="B4" s="22" t="s">
        <v>26</v>
      </c>
      <c r="C4" s="23" t="s">
        <v>27</v>
      </c>
      <c r="D4" s="18"/>
      <c r="E4" s="15"/>
      <c r="F4" s="15"/>
      <c r="G4" s="16"/>
      <c r="H4"/>
      <c r="J4" s="1"/>
    </row>
    <row r="5" spans="1:15" ht="33" thickBot="1" x14ac:dyDescent="0.25">
      <c r="A5" s="17"/>
      <c r="B5" s="22" t="s">
        <v>28</v>
      </c>
      <c r="C5" s="24" t="s">
        <v>29</v>
      </c>
      <c r="D5" s="13"/>
      <c r="E5" s="13"/>
      <c r="F5" s="13"/>
      <c r="G5" s="16"/>
      <c r="H5"/>
      <c r="J5" s="1"/>
    </row>
    <row r="6" spans="1:15" ht="17" thickBot="1" x14ac:dyDescent="0.25">
      <c r="B6" s="73" t="s">
        <v>30</v>
      </c>
      <c r="C6" s="74" t="s">
        <v>51</v>
      </c>
    </row>
    <row r="7" spans="1:15" x14ac:dyDescent="0.2">
      <c r="B7" s="60"/>
      <c r="C7" s="61"/>
    </row>
    <row r="8" spans="1:15" x14ac:dyDescent="0.2">
      <c r="A8" t="s">
        <v>40</v>
      </c>
      <c r="C8" s="69"/>
    </row>
    <row r="9" spans="1:15" ht="16" thickBot="1" x14ac:dyDescent="0.25">
      <c r="C9" s="69"/>
    </row>
    <row r="10" spans="1:15" s="2" customFormat="1" ht="46" customHeight="1" thickBot="1" x14ac:dyDescent="0.25">
      <c r="A10" s="55" t="s">
        <v>1</v>
      </c>
      <c r="B10" s="56" t="s">
        <v>2</v>
      </c>
      <c r="C10" s="57" t="s">
        <v>3</v>
      </c>
      <c r="D10" s="57" t="s">
        <v>4</v>
      </c>
      <c r="E10" s="58" t="s">
        <v>48</v>
      </c>
      <c r="F10" s="58" t="s">
        <v>50</v>
      </c>
      <c r="G10" s="58" t="s">
        <v>5</v>
      </c>
      <c r="H10" s="57" t="s">
        <v>6</v>
      </c>
      <c r="I10" s="57" t="s">
        <v>7</v>
      </c>
      <c r="J10" s="58" t="s">
        <v>49</v>
      </c>
      <c r="K10" s="58" t="s">
        <v>8</v>
      </c>
      <c r="L10" s="58" t="s">
        <v>9</v>
      </c>
      <c r="M10" s="58" t="s">
        <v>10</v>
      </c>
      <c r="N10" s="58" t="s">
        <v>11</v>
      </c>
      <c r="O10" s="59" t="s">
        <v>12</v>
      </c>
    </row>
    <row r="11" spans="1:15" ht="23" customHeight="1" x14ac:dyDescent="0.2">
      <c r="A11" s="52" t="s">
        <v>22</v>
      </c>
      <c r="B11" s="25" t="s">
        <v>36</v>
      </c>
      <c r="C11" s="25" t="s">
        <v>37</v>
      </c>
      <c r="D11" s="26" t="s">
        <v>46</v>
      </c>
      <c r="E11" s="70">
        <v>20000</v>
      </c>
      <c r="F11" s="75"/>
      <c r="G11" s="53"/>
      <c r="H11" s="27"/>
      <c r="I11" s="28"/>
      <c r="J11" s="29"/>
      <c r="K11" s="30"/>
      <c r="L11" s="31">
        <f>E11*J11</f>
        <v>0</v>
      </c>
      <c r="M11" s="31">
        <f>K11*L11/100</f>
        <v>0</v>
      </c>
      <c r="N11" s="31">
        <f>L11+M11</f>
        <v>0</v>
      </c>
      <c r="O11" s="54"/>
    </row>
    <row r="12" spans="1:15" ht="23" customHeight="1" x14ac:dyDescent="0.2">
      <c r="A12" s="40" t="s">
        <v>32</v>
      </c>
      <c r="B12" s="32" t="s">
        <v>36</v>
      </c>
      <c r="C12" s="32" t="s">
        <v>37</v>
      </c>
      <c r="D12" s="33" t="s">
        <v>45</v>
      </c>
      <c r="E12" s="71">
        <v>104000</v>
      </c>
      <c r="F12" s="76"/>
      <c r="G12" s="39"/>
      <c r="H12" s="34"/>
      <c r="I12" s="35"/>
      <c r="J12" s="36"/>
      <c r="K12" s="37"/>
      <c r="L12" s="38">
        <f t="shared" ref="L12:L17" si="0">E12*J12</f>
        <v>0</v>
      </c>
      <c r="M12" s="38">
        <f t="shared" ref="M12:M17" si="1">K12*L12/100</f>
        <v>0</v>
      </c>
      <c r="N12" s="38">
        <f t="shared" ref="N12:N17" si="2">L12+M12</f>
        <v>0</v>
      </c>
      <c r="O12" s="41"/>
    </row>
    <row r="13" spans="1:15" ht="23" customHeight="1" x14ac:dyDescent="0.2">
      <c r="A13" s="40" t="s">
        <v>33</v>
      </c>
      <c r="B13" s="32" t="s">
        <v>36</v>
      </c>
      <c r="C13" s="32" t="s">
        <v>37</v>
      </c>
      <c r="D13" s="33" t="s">
        <v>42</v>
      </c>
      <c r="E13" s="71">
        <v>25000</v>
      </c>
      <c r="F13" s="76"/>
      <c r="G13" s="39"/>
      <c r="H13" s="34"/>
      <c r="I13" s="35"/>
      <c r="J13" s="36"/>
      <c r="K13" s="37"/>
      <c r="L13" s="38">
        <f t="shared" si="0"/>
        <v>0</v>
      </c>
      <c r="M13" s="38">
        <f t="shared" si="1"/>
        <v>0</v>
      </c>
      <c r="N13" s="38">
        <f t="shared" si="2"/>
        <v>0</v>
      </c>
      <c r="O13" s="41"/>
    </row>
    <row r="14" spans="1:15" ht="23" customHeight="1" x14ac:dyDescent="0.2">
      <c r="A14" s="40" t="s">
        <v>34</v>
      </c>
      <c r="B14" s="32" t="s">
        <v>36</v>
      </c>
      <c r="C14" s="32" t="s">
        <v>37</v>
      </c>
      <c r="D14" s="33" t="s">
        <v>43</v>
      </c>
      <c r="E14" s="71">
        <v>9000</v>
      </c>
      <c r="F14" s="76"/>
      <c r="G14" s="39"/>
      <c r="H14" s="34"/>
      <c r="I14" s="35"/>
      <c r="J14" s="36"/>
      <c r="K14" s="37"/>
      <c r="L14" s="38">
        <f t="shared" si="0"/>
        <v>0</v>
      </c>
      <c r="M14" s="38">
        <f t="shared" si="1"/>
        <v>0</v>
      </c>
      <c r="N14" s="38">
        <f t="shared" si="2"/>
        <v>0</v>
      </c>
      <c r="O14" s="41"/>
    </row>
    <row r="15" spans="1:15" ht="23" customHeight="1" x14ac:dyDescent="0.2">
      <c r="A15" s="40" t="s">
        <v>35</v>
      </c>
      <c r="B15" s="32" t="s">
        <v>36</v>
      </c>
      <c r="C15" s="32" t="s">
        <v>37</v>
      </c>
      <c r="D15" s="33" t="s">
        <v>44</v>
      </c>
      <c r="E15" s="71">
        <v>4800</v>
      </c>
      <c r="F15" s="76"/>
      <c r="G15" s="39"/>
      <c r="H15" s="34"/>
      <c r="I15" s="35"/>
      <c r="J15" s="36"/>
      <c r="K15" s="37"/>
      <c r="L15" s="38">
        <f t="shared" si="0"/>
        <v>0</v>
      </c>
      <c r="M15" s="38">
        <f t="shared" si="1"/>
        <v>0</v>
      </c>
      <c r="N15" s="38">
        <f t="shared" si="2"/>
        <v>0</v>
      </c>
      <c r="O15" s="41"/>
    </row>
    <row r="16" spans="1:15" ht="23" customHeight="1" x14ac:dyDescent="0.2">
      <c r="A16" s="40" t="s">
        <v>38</v>
      </c>
      <c r="B16" s="32" t="s">
        <v>36</v>
      </c>
      <c r="C16" s="32" t="s">
        <v>37</v>
      </c>
      <c r="D16" s="33" t="s">
        <v>47</v>
      </c>
      <c r="E16" s="71">
        <v>400</v>
      </c>
      <c r="F16" s="76"/>
      <c r="G16" s="39"/>
      <c r="H16" s="34"/>
      <c r="I16" s="35"/>
      <c r="J16" s="36"/>
      <c r="K16" s="37"/>
      <c r="L16" s="38">
        <f t="shared" si="0"/>
        <v>0</v>
      </c>
      <c r="M16" s="38">
        <f t="shared" si="1"/>
        <v>0</v>
      </c>
      <c r="N16" s="38">
        <f t="shared" si="2"/>
        <v>0</v>
      </c>
      <c r="O16" s="41"/>
    </row>
    <row r="17" spans="1:16" ht="23" customHeight="1" thickBot="1" x14ac:dyDescent="0.25">
      <c r="A17" s="42" t="s">
        <v>39</v>
      </c>
      <c r="B17" s="43" t="s">
        <v>36</v>
      </c>
      <c r="C17" s="43" t="s">
        <v>37</v>
      </c>
      <c r="D17" s="44" t="s">
        <v>41</v>
      </c>
      <c r="E17" s="72">
        <v>400</v>
      </c>
      <c r="F17" s="77"/>
      <c r="G17" s="45"/>
      <c r="H17" s="46"/>
      <c r="I17" s="47"/>
      <c r="J17" s="48"/>
      <c r="K17" s="49"/>
      <c r="L17" s="50">
        <f t="shared" si="0"/>
        <v>0</v>
      </c>
      <c r="M17" s="50">
        <f t="shared" si="1"/>
        <v>0</v>
      </c>
      <c r="N17" s="50">
        <f t="shared" si="2"/>
        <v>0</v>
      </c>
      <c r="O17" s="51"/>
    </row>
    <row r="18" spans="1:16" s="1" customFormat="1" ht="16" thickBot="1" x14ac:dyDescent="0.25">
      <c r="A18"/>
      <c r="B18"/>
      <c r="E18"/>
      <c r="F18"/>
      <c r="J18"/>
      <c r="K18"/>
      <c r="L18" s="62"/>
      <c r="M18" s="62"/>
      <c r="N18" s="62"/>
      <c r="P18"/>
    </row>
    <row r="19" spans="1:16" s="1" customFormat="1" ht="19.5" customHeight="1" thickBot="1" x14ac:dyDescent="0.25">
      <c r="A19"/>
      <c r="B19"/>
      <c r="D19" s="63"/>
      <c r="E19" s="64"/>
      <c r="F19" s="64"/>
      <c r="G19" s="65"/>
      <c r="H19" s="66"/>
      <c r="I19" s="81" t="s">
        <v>21</v>
      </c>
      <c r="J19" s="82"/>
      <c r="K19" s="82"/>
      <c r="L19" s="67">
        <f>SUM(L11:L17)</f>
        <v>0</v>
      </c>
      <c r="M19" s="67">
        <f>SUM(M11:M17)</f>
        <v>0</v>
      </c>
      <c r="N19" s="68">
        <f>SUM(N11:N17)</f>
        <v>0</v>
      </c>
      <c r="P19"/>
    </row>
    <row r="20" spans="1:16" s="1" customFormat="1" ht="19.5" customHeight="1" x14ac:dyDescent="0.2">
      <c r="A20"/>
      <c r="B20"/>
      <c r="D20" s="63"/>
      <c r="E20" s="64"/>
      <c r="F20" s="64"/>
      <c r="G20" s="65"/>
      <c r="H20" s="66"/>
      <c r="I20" s="9"/>
      <c r="J20" s="9"/>
      <c r="K20" s="9"/>
      <c r="L20" s="10"/>
      <c r="M20" s="10"/>
      <c r="N20" s="10"/>
      <c r="P20"/>
    </row>
    <row r="21" spans="1:16" s="1" customFormat="1" ht="16" x14ac:dyDescent="0.2">
      <c r="A21"/>
      <c r="B21"/>
      <c r="C21" s="3" t="s">
        <v>15</v>
      </c>
      <c r="E21"/>
      <c r="F21"/>
      <c r="J21"/>
      <c r="K21"/>
      <c r="L21"/>
      <c r="M21"/>
      <c r="N21"/>
      <c r="P21"/>
    </row>
    <row r="22" spans="1:16" s="1" customFormat="1" x14ac:dyDescent="0.2">
      <c r="A22"/>
      <c r="B22"/>
      <c r="C22" s="80" t="s">
        <v>14</v>
      </c>
      <c r="D22" s="80"/>
      <c r="E22" s="80"/>
      <c r="F22" s="80"/>
      <c r="G22" s="80"/>
      <c r="H22" s="80"/>
      <c r="J22"/>
      <c r="K22"/>
      <c r="L22"/>
      <c r="M22"/>
      <c r="N22"/>
      <c r="P22"/>
    </row>
    <row r="23" spans="1:16" s="1" customFormat="1" x14ac:dyDescent="0.2">
      <c r="A23"/>
      <c r="B23"/>
      <c r="C23" s="79" t="s">
        <v>13</v>
      </c>
      <c r="D23" s="79"/>
      <c r="E23" s="79"/>
      <c r="F23" s="79"/>
      <c r="G23" s="79"/>
      <c r="H23" s="79"/>
      <c r="I23" s="4"/>
      <c r="J23"/>
      <c r="K23"/>
      <c r="L23"/>
      <c r="M23"/>
      <c r="N23"/>
      <c r="P23"/>
    </row>
    <row r="24" spans="1:16" s="1" customFormat="1" x14ac:dyDescent="0.2">
      <c r="A24"/>
      <c r="B24"/>
      <c r="C24" s="86" t="s">
        <v>20</v>
      </c>
      <c r="D24" s="86"/>
      <c r="E24" s="86"/>
      <c r="F24" s="86"/>
      <c r="G24" s="86"/>
      <c r="H24" s="86"/>
      <c r="I24" s="4"/>
      <c r="J24"/>
      <c r="K24"/>
      <c r="L24"/>
      <c r="M24"/>
      <c r="N24"/>
      <c r="P24"/>
    </row>
    <row r="25" spans="1:16" ht="16" x14ac:dyDescent="0.2">
      <c r="B25" s="6" t="s">
        <v>16</v>
      </c>
    </row>
    <row r="26" spans="1:16" x14ac:dyDescent="0.2">
      <c r="B26" s="5"/>
      <c r="I26" s="84"/>
      <c r="J26" s="84"/>
      <c r="K26" s="84"/>
      <c r="L26" s="84"/>
      <c r="M26" s="7"/>
    </row>
    <row r="27" spans="1:16" ht="16" x14ac:dyDescent="0.2">
      <c r="B27" s="6" t="s">
        <v>17</v>
      </c>
      <c r="C27" s="11"/>
      <c r="G27" s="83" t="s">
        <v>18</v>
      </c>
      <c r="H27" s="83"/>
      <c r="I27" s="85"/>
      <c r="J27" s="85"/>
      <c r="K27" s="85"/>
      <c r="L27" s="85"/>
      <c r="M27" s="7"/>
    </row>
    <row r="28" spans="1:16" x14ac:dyDescent="0.2">
      <c r="I28" s="78" t="s">
        <v>19</v>
      </c>
      <c r="J28" s="78"/>
      <c r="K28" s="78"/>
      <c r="L28" s="78"/>
      <c r="M28" s="8"/>
      <c r="N28" s="8"/>
    </row>
  </sheetData>
  <mergeCells count="8">
    <mergeCell ref="F11:F17"/>
    <mergeCell ref="I28:L28"/>
    <mergeCell ref="C23:H23"/>
    <mergeCell ref="C22:H22"/>
    <mergeCell ref="I19:K19"/>
    <mergeCell ref="G27:H27"/>
    <mergeCell ref="I26:L27"/>
    <mergeCell ref="C24:H24"/>
  </mergeCells>
  <phoneticPr fontId="17" type="noConversion"/>
  <conditionalFormatting sqref="A11:A17">
    <cfRule type="containsBlanks" dxfId="6" priority="1">
      <formula>LEN(TRIM(A11))=0</formula>
    </cfRule>
  </conditionalFormatting>
  <conditionalFormatting sqref="G11:G17">
    <cfRule type="cellIs" dxfId="5" priority="2" operator="notBetween">
      <formula>0</formula>
      <formula>9999999</formula>
    </cfRule>
  </conditionalFormatting>
  <conditionalFormatting sqref="L11:L17">
    <cfRule type="cellIs" dxfId="4" priority="14" operator="notEqual">
      <formula>E11*J11</formula>
    </cfRule>
  </conditionalFormatting>
  <conditionalFormatting sqref="L11:N17">
    <cfRule type="cellIs" dxfId="3" priority="6" stopIfTrue="1" operator="equal">
      <formula>0</formula>
    </cfRule>
    <cfRule type="cellIs" dxfId="2" priority="7" stopIfTrue="1" operator="lessThan">
      <formula>0</formula>
    </cfRule>
  </conditionalFormatting>
  <conditionalFormatting sqref="M11:M17">
    <cfRule type="cellIs" dxfId="1" priority="11" operator="notEqual">
      <formula>L11*K11/100</formula>
    </cfRule>
  </conditionalFormatting>
  <conditionalFormatting sqref="N11:N17">
    <cfRule type="cellIs" dxfId="0" priority="8" operator="notEqual">
      <formula>L11+M11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50" fitToHeight="0" orientation="landscape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6a90d07c8174781f291f6fcd175c5f28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f6cb48efe02deb58ab5670a7e8c3cc6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Props1.xml><?xml version="1.0" encoding="utf-8"?>
<ds:datastoreItem xmlns:ds="http://schemas.openxmlformats.org/officeDocument/2006/customXml" ds:itemID="{9224A2D4-EE72-42C0-8D85-A1A981CF6B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76FC8B-AB09-4518-9270-063AB7B94317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AKSU</cp:lastModifiedBy>
  <cp:lastPrinted>2025-10-22T06:49:31Z</cp:lastPrinted>
  <dcterms:created xsi:type="dcterms:W3CDTF">2022-09-20T20:44:56Z</dcterms:created>
  <dcterms:modified xsi:type="dcterms:W3CDTF">2025-11-14T16:17:19Z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