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KHKLCR\Doprava seniorů - Císařské lázně\Zadávací dokumentace\"/>
    </mc:Choice>
  </mc:AlternateContent>
  <xr:revisionPtr revIDLastSave="0" documentId="13_ncr:1_{DB495FA2-1DF7-4C54-98FA-C5D6330C797F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Karlovarsko" sheetId="1" r:id="rId1"/>
    <sheet name="Sokolovsko" sheetId="4" r:id="rId2"/>
    <sheet name="Chebsko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4" l="1"/>
  <c r="J7" i="4"/>
  <c r="H8" i="8"/>
  <c r="J5" i="8"/>
  <c r="I5" i="8" s="1"/>
  <c r="J7" i="8"/>
  <c r="I7" i="8" s="1"/>
  <c r="I8" i="8" l="1"/>
  <c r="J8" i="8"/>
  <c r="I9" i="4"/>
  <c r="I7" i="4"/>
  <c r="J5" i="4"/>
  <c r="H8" i="1"/>
  <c r="J7" i="1"/>
  <c r="I7" i="1" s="1"/>
  <c r="J5" i="1"/>
  <c r="I5" i="1" s="1"/>
  <c r="I8" i="1" l="1"/>
  <c r="J8" i="1"/>
  <c r="I5" i="4" l="1"/>
  <c r="J12" i="4" l="1"/>
  <c r="I12" i="4"/>
  <c r="H12" i="4"/>
</calcChain>
</file>

<file path=xl/sharedStrings.xml><?xml version="1.0" encoding="utf-8"?>
<sst xmlns="http://schemas.openxmlformats.org/spreadsheetml/2006/main" count="66" uniqueCount="42">
  <si>
    <t>Termín exkurze</t>
  </si>
  <si>
    <t>Čas odjezdu</t>
  </si>
  <si>
    <t>Cena bez DPH</t>
  </si>
  <si>
    <t>DPH</t>
  </si>
  <si>
    <t>Cena včetně DPH</t>
  </si>
  <si>
    <t>Celková nabídková cena</t>
  </si>
  <si>
    <t>Příloha č. 1</t>
  </si>
  <si>
    <t xml:space="preserve">Počet osob </t>
  </si>
  <si>
    <t>Počet osob</t>
  </si>
  <si>
    <t>Adresa přistavení autobusu</t>
  </si>
  <si>
    <t>Název organizace, kontakt</t>
  </si>
  <si>
    <t>13:10</t>
  </si>
  <si>
    <t>16:00</t>
  </si>
  <si>
    <t>CENOVÁ NABÍDKA - Doprava seniorů - Císařské lázně - Část 2 - Sokolovsko</t>
  </si>
  <si>
    <t>CENOVÁ NABÍDKA - Doprava seniorů - Císařské lázně - Část 1 - Karlovarsko</t>
  </si>
  <si>
    <t>CENOVÁ NABÍDKA - Doprava seniorů - Císařské lázně - Část 3 - Chebsko</t>
  </si>
  <si>
    <t>zastávka "Parkoviště Bečov nad Teplou", nám. 5. května</t>
  </si>
  <si>
    <t>12:50</t>
  </si>
  <si>
    <t>SPCCH Teplá, Jitka Čubrová, 604353743, jitka.cubrova@seznam.cz</t>
  </si>
  <si>
    <t>zastávka "Teplá, náměstí"</t>
  </si>
  <si>
    <t>Seniorský klub Kraslice, Bohuslava Hajská 606627972, hajska.bohunka@seznam.cz</t>
  </si>
  <si>
    <t>zastávka Sever, Kpt.Jaroše, Kraslice</t>
  </si>
  <si>
    <t>13:20</t>
  </si>
  <si>
    <t>Sokolov, zastávka sportovní hala (naproti IŠTE)</t>
  </si>
  <si>
    <t>Sokolov - ul. Boženy Němcové, zastávka "banka"</t>
  </si>
  <si>
    <t>Sokolov, Těšovice zastávka busu</t>
  </si>
  <si>
    <t>Klub důchodců v Aši, Josefa Radová, radovi4844@atlas.cz, 723039758</t>
  </si>
  <si>
    <t>Aš, "Lidový dům"</t>
  </si>
  <si>
    <t>Aš, "Kino"</t>
  </si>
  <si>
    <t>Čas návratu (odjezdu od Císařských lázní)</t>
  </si>
  <si>
    <t>Klub důchodců v Nejdku, Ing. Soňa Taušková, 603 260 826, s.tauskova@nejdek.cz</t>
  </si>
  <si>
    <t>Autobusové nádraží Nejdek</t>
  </si>
  <si>
    <t>autobusová zastávka "Nejdek Sídliště", Karlovarská ulice, Nejdek</t>
  </si>
  <si>
    <t>SPCCH Bečov, Lenka Krausová, sietto@email.cz, 737827884</t>
  </si>
  <si>
    <t>Klub seniorů J.z Poděbrad Sokolov, Alena Veithová, aveithova@seznam.cz, 777054326</t>
  </si>
  <si>
    <t>12:40</t>
  </si>
  <si>
    <t>16:15</t>
  </si>
  <si>
    <t>zastávka "Kraslice, Krajka", Čs. Armády, Kraslice</t>
  </si>
  <si>
    <t>13:05</t>
  </si>
  <si>
    <t>13:15</t>
  </si>
  <si>
    <t>ZO SPCCH Sokolov, Věra Šťastná, jarka.stas@seznam.cz</t>
  </si>
  <si>
    <t>Lomnice, zastávka obecní úřad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</si>
</sst>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4" fontId="4" fillId="4" borderId="21" xfId="0" applyNumberFormat="1" applyFont="1" applyFill="1" applyBorder="1" applyAlignment="1" applyProtection="1">
      <alignment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20" fontId="7" fillId="5" borderId="3" xfId="0" applyNumberFormat="1" applyFont="1" applyFill="1" applyBorder="1" applyAlignment="1">
      <alignment horizontal="center" vertical="center" wrapText="1"/>
    </xf>
    <xf numFmtId="20" fontId="7" fillId="5" borderId="2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14" fontId="7" fillId="5" borderId="4" xfId="0" applyNumberFormat="1" applyFont="1" applyFill="1" applyBorder="1" applyAlignment="1">
      <alignment horizontal="center" vertical="center" wrapText="1"/>
    </xf>
    <xf numFmtId="20" fontId="7" fillId="5" borderId="13" xfId="0" applyNumberFormat="1" applyFont="1" applyFill="1" applyBorder="1" applyAlignment="1">
      <alignment horizontal="center" vertical="center" wrapText="1"/>
    </xf>
    <xf numFmtId="20" fontId="7" fillId="5" borderId="5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20" fontId="7" fillId="6" borderId="3" xfId="0" applyNumberFormat="1" applyFont="1" applyFill="1" applyBorder="1" applyAlignment="1">
      <alignment horizontal="center" vertical="center" wrapText="1"/>
    </xf>
    <xf numFmtId="20" fontId="7" fillId="6" borderId="1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14" fontId="7" fillId="6" borderId="27" xfId="0" applyNumberFormat="1" applyFont="1" applyFill="1" applyBorder="1" applyAlignment="1">
      <alignment horizontal="center" vertical="center" wrapText="1"/>
    </xf>
    <xf numFmtId="20" fontId="7" fillId="6" borderId="13" xfId="0" applyNumberFormat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164" fontId="2" fillId="4" borderId="21" xfId="0" applyNumberFormat="1" applyFont="1" applyFill="1" applyBorder="1" applyAlignment="1" applyProtection="1">
      <alignment vertical="center"/>
    </xf>
    <xf numFmtId="164" fontId="2" fillId="7" borderId="13" xfId="0" applyNumberFormat="1" applyFont="1" applyFill="1" applyBorder="1" applyAlignment="1" applyProtection="1">
      <alignment vertical="center" wrapText="1"/>
    </xf>
    <xf numFmtId="164" fontId="2" fillId="7" borderId="22" xfId="0" applyNumberFormat="1" applyFont="1" applyFill="1" applyBorder="1" applyAlignment="1" applyProtection="1">
      <alignment vertical="center" wrapText="1"/>
    </xf>
    <xf numFmtId="164" fontId="8" fillId="8" borderId="27" xfId="0" applyNumberFormat="1" applyFont="1" applyFill="1" applyBorder="1" applyAlignment="1" applyProtection="1">
      <alignment horizontal="right" vertical="center" wrapText="1"/>
      <protection locked="0"/>
    </xf>
    <xf numFmtId="164" fontId="4" fillId="7" borderId="13" xfId="0" applyNumberFormat="1" applyFont="1" applyFill="1" applyBorder="1" applyAlignment="1" applyProtection="1">
      <alignment horizontal="right" vertical="center" wrapText="1"/>
    </xf>
    <xf numFmtId="164" fontId="4" fillId="7" borderId="22" xfId="0" applyNumberFormat="1" applyFont="1" applyFill="1" applyBorder="1" applyAlignment="1" applyProtection="1">
      <alignment horizontal="right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  <xf numFmtId="14" fontId="7" fillId="5" borderId="14" xfId="0" applyNumberFormat="1" applyFont="1" applyFill="1" applyBorder="1" applyAlignment="1">
      <alignment horizontal="center" vertical="center" wrapText="1"/>
    </xf>
    <xf numFmtId="14" fontId="7" fillId="5" borderId="15" xfId="0" applyNumberFormat="1" applyFont="1" applyFill="1" applyBorder="1" applyAlignment="1">
      <alignment horizontal="center" vertical="center" wrapText="1"/>
    </xf>
    <xf numFmtId="20" fontId="7" fillId="5" borderId="16" xfId="0" applyNumberFormat="1" applyFont="1" applyFill="1" applyBorder="1" applyAlignment="1">
      <alignment horizontal="center" vertical="center" wrapText="1"/>
    </xf>
    <xf numFmtId="20" fontId="7" fillId="5" borderId="9" xfId="0" applyNumberFormat="1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164" fontId="8" fillId="8" borderId="14" xfId="0" applyNumberFormat="1" applyFont="1" applyFill="1" applyBorder="1" applyAlignment="1" applyProtection="1">
      <alignment horizontal="right" vertical="center" wrapText="1"/>
      <protection locked="0"/>
    </xf>
    <xf numFmtId="164" fontId="8" fillId="8" borderId="15" xfId="0" applyNumberFormat="1" applyFont="1" applyFill="1" applyBorder="1" applyAlignment="1" applyProtection="1">
      <alignment horizontal="right" vertical="center" wrapText="1"/>
      <protection locked="0"/>
    </xf>
    <xf numFmtId="164" fontId="4" fillId="7" borderId="16" xfId="0" applyNumberFormat="1" applyFont="1" applyFill="1" applyBorder="1" applyAlignment="1" applyProtection="1">
      <alignment horizontal="right" vertical="center" wrapText="1"/>
    </xf>
    <xf numFmtId="164" fontId="4" fillId="7" borderId="9" xfId="0" applyNumberFormat="1" applyFont="1" applyFill="1" applyBorder="1" applyAlignment="1" applyProtection="1">
      <alignment horizontal="right" vertical="center" wrapText="1"/>
    </xf>
    <xf numFmtId="164" fontId="4" fillId="7" borderId="17" xfId="0" applyNumberFormat="1" applyFont="1" applyFill="1" applyBorder="1" applyAlignment="1" applyProtection="1">
      <alignment horizontal="right" vertical="center" wrapText="1"/>
    </xf>
    <xf numFmtId="164" fontId="4" fillId="7" borderId="10" xfId="0" applyNumberFormat="1" applyFont="1" applyFill="1" applyBorder="1" applyAlignment="1" applyProtection="1">
      <alignment horizontal="right" vertical="center" wrapText="1"/>
    </xf>
    <xf numFmtId="14" fontId="4" fillId="2" borderId="26" xfId="0" applyNumberFormat="1" applyFont="1" applyFill="1" applyBorder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4" fontId="4" fillId="2" borderId="18" xfId="0" applyNumberFormat="1" applyFont="1" applyFill="1" applyBorder="1" applyAlignment="1">
      <alignment horizontal="center" vertical="center"/>
    </xf>
    <xf numFmtId="14" fontId="4" fillId="2" borderId="15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4" fontId="4" fillId="2" borderId="23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4" fillId="8" borderId="18" xfId="0" applyNumberFormat="1" applyFont="1" applyFill="1" applyBorder="1" applyAlignment="1" applyProtection="1">
      <alignment horizontal="right" vertical="center" wrapText="1"/>
      <protection locked="0"/>
    </xf>
    <xf numFmtId="164" fontId="4" fillId="8" borderId="23" xfId="0" applyNumberFormat="1" applyFont="1" applyFill="1" applyBorder="1" applyAlignment="1" applyProtection="1">
      <alignment horizontal="right" vertical="center" wrapText="1"/>
      <protection locked="0"/>
    </xf>
    <xf numFmtId="164" fontId="4" fillId="8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7" borderId="19" xfId="0" applyNumberFormat="1" applyFont="1" applyFill="1" applyBorder="1" applyAlignment="1" applyProtection="1">
      <alignment horizontal="right" vertical="center" wrapText="1"/>
    </xf>
    <xf numFmtId="164" fontId="4" fillId="7" borderId="24" xfId="0" applyNumberFormat="1" applyFont="1" applyFill="1" applyBorder="1" applyAlignment="1" applyProtection="1">
      <alignment horizontal="right" vertical="center" wrapText="1"/>
    </xf>
    <xf numFmtId="164" fontId="4" fillId="7" borderId="5" xfId="0" applyNumberFormat="1" applyFont="1" applyFill="1" applyBorder="1" applyAlignment="1" applyProtection="1">
      <alignment horizontal="right" vertical="center" wrapText="1"/>
    </xf>
    <xf numFmtId="164" fontId="4" fillId="7" borderId="20" xfId="0" applyNumberFormat="1" applyFont="1" applyFill="1" applyBorder="1" applyAlignment="1" applyProtection="1">
      <alignment horizontal="right" vertical="center" wrapText="1"/>
    </xf>
    <xf numFmtId="164" fontId="4" fillId="7" borderId="25" xfId="0" applyNumberFormat="1" applyFont="1" applyFill="1" applyBorder="1" applyAlignment="1" applyProtection="1">
      <alignment horizontal="right" vertical="center" wrapText="1"/>
    </xf>
    <xf numFmtId="164" fontId="4" fillId="7" borderId="12" xfId="0" applyNumberFormat="1" applyFont="1" applyFill="1" applyBorder="1" applyAlignment="1" applyProtection="1">
      <alignment horizontal="right" vertical="center" wrapText="1"/>
    </xf>
    <xf numFmtId="164" fontId="4" fillId="8" borderId="26" xfId="0" applyNumberFormat="1" applyFont="1" applyFill="1" applyBorder="1" applyAlignment="1" applyProtection="1">
      <alignment horizontal="right" vertical="center" wrapText="1"/>
      <protection locked="0"/>
    </xf>
    <xf numFmtId="164" fontId="4" fillId="8" borderId="6" xfId="0" applyNumberFormat="1" applyFont="1" applyFill="1" applyBorder="1" applyAlignment="1" applyProtection="1">
      <alignment horizontal="right" vertical="center" wrapText="1"/>
      <protection locked="0"/>
    </xf>
    <xf numFmtId="164" fontId="4" fillId="7" borderId="3" xfId="0" applyNumberFormat="1" applyFont="1" applyFill="1" applyBorder="1" applyAlignment="1" applyProtection="1">
      <alignment horizontal="right" vertical="center" wrapText="1"/>
    </xf>
    <xf numFmtId="164" fontId="4" fillId="7" borderId="1" xfId="0" applyNumberFormat="1" applyFont="1" applyFill="1" applyBorder="1" applyAlignment="1" applyProtection="1">
      <alignment horizontal="right" vertical="center" wrapText="1"/>
    </xf>
    <xf numFmtId="164" fontId="4" fillId="7" borderId="11" xfId="0" applyNumberFormat="1" applyFont="1" applyFill="1" applyBorder="1" applyAlignment="1" applyProtection="1">
      <alignment horizontal="right" vertical="center" wrapText="1"/>
    </xf>
    <xf numFmtId="164" fontId="4" fillId="7" borderId="2" xfId="0" applyNumberFormat="1" applyFont="1" applyFill="1" applyBorder="1" applyAlignment="1" applyProtection="1">
      <alignment horizontal="right" vertical="center" wrapText="1"/>
    </xf>
    <xf numFmtId="164" fontId="4" fillId="8" borderId="15" xfId="0" applyNumberFormat="1" applyFont="1" applyFill="1" applyBorder="1" applyAlignment="1" applyProtection="1">
      <alignment horizontal="right" vertical="center" wrapText="1"/>
      <protection locked="0"/>
    </xf>
    <xf numFmtId="164" fontId="2" fillId="7" borderId="16" xfId="0" applyNumberFormat="1" applyFont="1" applyFill="1" applyBorder="1" applyAlignment="1" applyProtection="1">
      <alignment horizontal="right" vertical="center" wrapText="1"/>
    </xf>
    <xf numFmtId="164" fontId="2" fillId="7" borderId="9" xfId="0" applyNumberFormat="1" applyFont="1" applyFill="1" applyBorder="1" applyAlignment="1" applyProtection="1">
      <alignment horizontal="right" vertical="center" wrapText="1"/>
    </xf>
    <xf numFmtId="164" fontId="2" fillId="7" borderId="17" xfId="0" applyNumberFormat="1" applyFont="1" applyFill="1" applyBorder="1" applyAlignment="1" applyProtection="1">
      <alignment horizontal="right" vertical="center" wrapText="1"/>
    </xf>
    <xf numFmtId="164" fontId="2" fillId="7" borderId="10" xfId="0" applyNumberFormat="1" applyFont="1" applyFill="1" applyBorder="1" applyAlignment="1" applyProtection="1">
      <alignment horizontal="right" vertical="center" wrapText="1"/>
    </xf>
    <xf numFmtId="14" fontId="7" fillId="6" borderId="14" xfId="0" applyNumberFormat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20" fontId="7" fillId="6" borderId="16" xfId="0" applyNumberFormat="1" applyFont="1" applyFill="1" applyBorder="1" applyAlignment="1">
      <alignment horizontal="center" vertical="center" wrapText="1"/>
    </xf>
    <xf numFmtId="20" fontId="7" fillId="6" borderId="9" xfId="0" applyNumberFormat="1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164" fontId="10" fillId="8" borderId="14" xfId="3" applyNumberFormat="1" applyFont="1" applyFill="1" applyBorder="1" applyAlignment="1" applyProtection="1">
      <alignment horizontal="right" vertical="center" wrapText="1"/>
      <protection locked="0"/>
    </xf>
    <xf numFmtId="164" fontId="10" fillId="8" borderId="15" xfId="3" applyNumberFormat="1" applyFont="1" applyFill="1" applyBorder="1" applyAlignment="1" applyProtection="1">
      <alignment horizontal="right" vertical="center" wrapText="1"/>
      <protection locked="0"/>
    </xf>
    <xf numFmtId="164" fontId="10" fillId="8" borderId="27" xfId="3" applyNumberFormat="1" applyFont="1" applyFill="1" applyBorder="1" applyAlignment="1" applyProtection="1">
      <alignment horizontal="right" vertical="center" wrapText="1"/>
      <protection locked="0"/>
    </xf>
  </cellXfs>
  <cellStyles count="4">
    <cellStyle name="Čárka" xfId="3" builtinId="3"/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B1:J8"/>
  <sheetViews>
    <sheetView tabSelected="1" zoomScale="90" zoomScaleNormal="90" workbookViewId="0">
      <selection activeCell="H5" sqref="H5:H6"/>
    </sheetView>
  </sheetViews>
  <sheetFormatPr defaultRowHeight="15" x14ac:dyDescent="0.25"/>
  <cols>
    <col min="1" max="1" width="3.5703125" customWidth="1"/>
    <col min="2" max="2" width="15.28515625" customWidth="1"/>
    <col min="3" max="3" width="15" style="1" customWidth="1"/>
    <col min="4" max="4" width="20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6</v>
      </c>
    </row>
    <row r="2" spans="2:10" ht="23.25" x14ac:dyDescent="0.35">
      <c r="B2" s="4" t="s">
        <v>14</v>
      </c>
      <c r="C2" s="2"/>
      <c r="D2" s="2"/>
      <c r="E2" s="3"/>
    </row>
    <row r="3" spans="2:10" ht="15.75" thickBot="1" x14ac:dyDescent="0.3"/>
    <row r="4" spans="2:10" ht="63" customHeight="1" thickBot="1" x14ac:dyDescent="0.3">
      <c r="B4" s="6" t="s">
        <v>0</v>
      </c>
      <c r="C4" s="7" t="s">
        <v>1</v>
      </c>
      <c r="D4" s="7" t="s">
        <v>29</v>
      </c>
      <c r="E4" s="7" t="s">
        <v>7</v>
      </c>
      <c r="F4" s="7" t="s">
        <v>10</v>
      </c>
      <c r="G4" s="7" t="s">
        <v>9</v>
      </c>
      <c r="H4" s="6" t="s">
        <v>2</v>
      </c>
      <c r="I4" s="7" t="s">
        <v>3</v>
      </c>
      <c r="J4" s="7" t="s">
        <v>4</v>
      </c>
    </row>
    <row r="5" spans="2:10" ht="60.75" customHeight="1" x14ac:dyDescent="0.25">
      <c r="B5" s="40">
        <v>45954</v>
      </c>
      <c r="C5" s="11">
        <v>0.54166666666666663</v>
      </c>
      <c r="D5" s="42">
        <v>0.66666666666666663</v>
      </c>
      <c r="E5" s="44">
        <v>45</v>
      </c>
      <c r="F5" s="44" t="s">
        <v>30</v>
      </c>
      <c r="G5" s="9" t="s">
        <v>31</v>
      </c>
      <c r="H5" s="46"/>
      <c r="I5" s="48">
        <f>J5-H5</f>
        <v>0</v>
      </c>
      <c r="J5" s="50">
        <f>H5*1.12</f>
        <v>0</v>
      </c>
    </row>
    <row r="6" spans="2:10" ht="60.75" customHeight="1" x14ac:dyDescent="0.25">
      <c r="B6" s="41"/>
      <c r="C6" s="12">
        <v>0.54861111111111105</v>
      </c>
      <c r="D6" s="43"/>
      <c r="E6" s="45"/>
      <c r="F6" s="45"/>
      <c r="G6" s="10" t="s">
        <v>32</v>
      </c>
      <c r="H6" s="47"/>
      <c r="I6" s="49"/>
      <c r="J6" s="51"/>
    </row>
    <row r="7" spans="2:10" ht="60.75" customHeight="1" thickBot="1" x14ac:dyDescent="0.3">
      <c r="B7" s="16">
        <v>45960</v>
      </c>
      <c r="C7" s="17">
        <v>0.54166666666666663</v>
      </c>
      <c r="D7" s="18">
        <v>0.66666666666666663</v>
      </c>
      <c r="E7" s="19">
        <v>25</v>
      </c>
      <c r="F7" s="19" t="s">
        <v>33</v>
      </c>
      <c r="G7" s="20" t="s">
        <v>16</v>
      </c>
      <c r="H7" s="32"/>
      <c r="I7" s="33">
        <f>J7-H7</f>
        <v>0</v>
      </c>
      <c r="J7" s="34">
        <f>H7*1.12</f>
        <v>0</v>
      </c>
    </row>
    <row r="8" spans="2:10" ht="45.75" customHeight="1" thickBot="1" x14ac:dyDescent="0.3">
      <c r="B8" s="38" t="s">
        <v>5</v>
      </c>
      <c r="C8" s="39"/>
      <c r="D8" s="39"/>
      <c r="E8" s="39"/>
      <c r="F8" s="39"/>
      <c r="G8" s="39"/>
      <c r="H8" s="8">
        <f>SUM(H5:H7)</f>
        <v>0</v>
      </c>
      <c r="I8" s="8">
        <f>SUM(I5:I7)</f>
        <v>0</v>
      </c>
      <c r="J8" s="8">
        <f>SUM(J5:J7)</f>
        <v>0</v>
      </c>
    </row>
  </sheetData>
  <sheetProtection algorithmName="SHA-512" hashValue="abBmr4nLJ6lWIhP7ur5Up9Iwr2+0SJ/vu69JOvcQ6r+MJBNnk6Wb/ocSzGDJOMsntgf+GsvnmNB/BzqxrLPukg==" saltValue="csDOW8WC3pQKhRITh+fHTA==" spinCount="100000" sheet="1" objects="1" scenarios="1"/>
  <mergeCells count="8">
    <mergeCell ref="H5:H6"/>
    <mergeCell ref="I5:I6"/>
    <mergeCell ref="J5:J6"/>
    <mergeCell ref="B8:G8"/>
    <mergeCell ref="B5:B6"/>
    <mergeCell ref="D5:D6"/>
    <mergeCell ref="E5:E6"/>
    <mergeCell ref="F5:F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5544-FD56-4475-A952-E441AEE9896B}">
  <sheetPr>
    <tabColor theme="7" tint="0.79998168889431442"/>
  </sheetPr>
  <dimension ref="B1:J12"/>
  <sheetViews>
    <sheetView zoomScale="90" zoomScaleNormal="90" workbookViewId="0">
      <selection activeCell="H5" sqref="H5:H6"/>
    </sheetView>
  </sheetViews>
  <sheetFormatPr defaultRowHeight="15" x14ac:dyDescent="0.25"/>
  <cols>
    <col min="1" max="1" width="3.5703125" customWidth="1"/>
    <col min="2" max="2" width="15.140625" customWidth="1"/>
    <col min="3" max="3" width="15" style="1" customWidth="1"/>
    <col min="4" max="4" width="18.42578125" customWidth="1"/>
    <col min="5" max="5" width="15.28515625" customWidth="1"/>
    <col min="6" max="6" width="33" style="1" customWidth="1"/>
    <col min="7" max="7" width="39.5703125" style="1" customWidth="1"/>
    <col min="8" max="8" width="19.28515625" customWidth="1"/>
    <col min="9" max="9" width="18.5703125" customWidth="1"/>
    <col min="10" max="10" width="19.42578125" customWidth="1"/>
  </cols>
  <sheetData>
    <row r="1" spans="2:10" ht="15.75" x14ac:dyDescent="0.25">
      <c r="B1" s="5" t="s">
        <v>6</v>
      </c>
    </row>
    <row r="2" spans="2:10" ht="23.25" x14ac:dyDescent="0.35">
      <c r="B2" s="4" t="s">
        <v>13</v>
      </c>
      <c r="C2" s="2"/>
      <c r="D2" s="2"/>
      <c r="E2" s="3"/>
    </row>
    <row r="3" spans="2:10" ht="15.75" thickBot="1" x14ac:dyDescent="0.3"/>
    <row r="4" spans="2:10" ht="77.25" customHeight="1" thickBot="1" x14ac:dyDescent="0.3">
      <c r="B4" s="6" t="s">
        <v>0</v>
      </c>
      <c r="C4" s="7" t="s">
        <v>1</v>
      </c>
      <c r="D4" s="7" t="s">
        <v>29</v>
      </c>
      <c r="E4" s="7" t="s">
        <v>8</v>
      </c>
      <c r="F4" s="7" t="s">
        <v>10</v>
      </c>
      <c r="G4" s="7" t="s">
        <v>9</v>
      </c>
      <c r="H4" s="6" t="s">
        <v>2</v>
      </c>
      <c r="I4" s="7" t="s">
        <v>3</v>
      </c>
      <c r="J4" s="7" t="s">
        <v>4</v>
      </c>
    </row>
    <row r="5" spans="2:10" ht="60.75" customHeight="1" x14ac:dyDescent="0.25">
      <c r="B5" s="52">
        <v>45954</v>
      </c>
      <c r="C5" s="13" t="s">
        <v>11</v>
      </c>
      <c r="D5" s="54" t="s">
        <v>12</v>
      </c>
      <c r="E5" s="58">
        <v>20</v>
      </c>
      <c r="F5" s="56" t="s">
        <v>34</v>
      </c>
      <c r="G5" s="35" t="s">
        <v>24</v>
      </c>
      <c r="H5" s="85"/>
      <c r="I5" s="87">
        <f>J5-H5</f>
        <v>0</v>
      </c>
      <c r="J5" s="89">
        <f>H5*1.12</f>
        <v>0</v>
      </c>
    </row>
    <row r="6" spans="2:10" ht="60.75" customHeight="1" x14ac:dyDescent="0.25">
      <c r="B6" s="53"/>
      <c r="C6" s="14" t="s">
        <v>22</v>
      </c>
      <c r="D6" s="55"/>
      <c r="E6" s="59"/>
      <c r="F6" s="57"/>
      <c r="G6" s="36" t="s">
        <v>24</v>
      </c>
      <c r="H6" s="86"/>
      <c r="I6" s="88"/>
      <c r="J6" s="90"/>
    </row>
    <row r="7" spans="2:10" ht="60.75" customHeight="1" x14ac:dyDescent="0.25">
      <c r="B7" s="60">
        <v>45960</v>
      </c>
      <c r="C7" s="14" t="s">
        <v>35</v>
      </c>
      <c r="D7" s="62" t="s">
        <v>36</v>
      </c>
      <c r="E7" s="64">
        <v>20</v>
      </c>
      <c r="F7" s="66" t="s">
        <v>20</v>
      </c>
      <c r="G7" s="36" t="s">
        <v>21</v>
      </c>
      <c r="H7" s="76"/>
      <c r="I7" s="79">
        <f>J7-H8</f>
        <v>0</v>
      </c>
      <c r="J7" s="82">
        <f>H7*1.12</f>
        <v>0</v>
      </c>
    </row>
    <row r="8" spans="2:10" ht="60.75" customHeight="1" x14ac:dyDescent="0.25">
      <c r="B8" s="61"/>
      <c r="C8" s="14" t="s">
        <v>17</v>
      </c>
      <c r="D8" s="63"/>
      <c r="E8" s="65"/>
      <c r="F8" s="67"/>
      <c r="G8" s="36" t="s">
        <v>37</v>
      </c>
      <c r="H8" s="91"/>
      <c r="I8" s="49"/>
      <c r="J8" s="51"/>
    </row>
    <row r="9" spans="2:10" ht="60.75" customHeight="1" x14ac:dyDescent="0.25">
      <c r="B9" s="60">
        <v>45960</v>
      </c>
      <c r="C9" s="14" t="s">
        <v>17</v>
      </c>
      <c r="D9" s="62" t="s">
        <v>12</v>
      </c>
      <c r="E9" s="64">
        <v>45</v>
      </c>
      <c r="F9" s="66" t="s">
        <v>40</v>
      </c>
      <c r="G9" s="36" t="s">
        <v>41</v>
      </c>
      <c r="H9" s="76"/>
      <c r="I9" s="79">
        <f>J9-H11</f>
        <v>0</v>
      </c>
      <c r="J9" s="82">
        <f>H9*1.12</f>
        <v>0</v>
      </c>
    </row>
    <row r="10" spans="2:10" ht="60.75" customHeight="1" x14ac:dyDescent="0.25">
      <c r="B10" s="68"/>
      <c r="C10" s="14" t="s">
        <v>38</v>
      </c>
      <c r="D10" s="70"/>
      <c r="E10" s="72"/>
      <c r="F10" s="74"/>
      <c r="G10" s="36" t="s">
        <v>23</v>
      </c>
      <c r="H10" s="77"/>
      <c r="I10" s="80"/>
      <c r="J10" s="83"/>
    </row>
    <row r="11" spans="2:10" ht="60.75" customHeight="1" thickBot="1" x14ac:dyDescent="0.3">
      <c r="B11" s="69"/>
      <c r="C11" s="15" t="s">
        <v>39</v>
      </c>
      <c r="D11" s="71"/>
      <c r="E11" s="73"/>
      <c r="F11" s="75"/>
      <c r="G11" s="37" t="s">
        <v>25</v>
      </c>
      <c r="H11" s="78"/>
      <c r="I11" s="81"/>
      <c r="J11" s="84"/>
    </row>
    <row r="12" spans="2:10" ht="45.75" customHeight="1" thickBot="1" x14ac:dyDescent="0.3">
      <c r="B12" s="38" t="s">
        <v>5</v>
      </c>
      <c r="C12" s="39"/>
      <c r="D12" s="39"/>
      <c r="E12" s="39"/>
      <c r="F12" s="39"/>
      <c r="G12" s="39"/>
      <c r="H12" s="8">
        <f>SUM(H5:H11)</f>
        <v>0</v>
      </c>
      <c r="I12" s="8">
        <f>SUM(I5:I11)</f>
        <v>0</v>
      </c>
      <c r="J12" s="8">
        <f>SUM(J5:J11)</f>
        <v>0</v>
      </c>
    </row>
  </sheetData>
  <sheetProtection algorithmName="SHA-512" hashValue="Zf4Hv+HnCa6S111nKQ4OLeTVptLlkE1/5L0HsjGRwgH/FHJXQ1SVjLV3z4j9vPa82GxXP1QuiiBJjbDgQiXr5w==" saltValue="eiSHfP0U4cunXY2PH2NZxQ==" spinCount="100000" sheet="1" objects="1" scenarios="1"/>
  <mergeCells count="22">
    <mergeCell ref="H9:H11"/>
    <mergeCell ref="I9:I11"/>
    <mergeCell ref="J9:J11"/>
    <mergeCell ref="H5:H6"/>
    <mergeCell ref="I5:I6"/>
    <mergeCell ref="J5:J6"/>
    <mergeCell ref="H7:H8"/>
    <mergeCell ref="I7:I8"/>
    <mergeCell ref="J7:J8"/>
    <mergeCell ref="B12:G12"/>
    <mergeCell ref="B5:B6"/>
    <mergeCell ref="D5:D6"/>
    <mergeCell ref="F5:F6"/>
    <mergeCell ref="E5:E6"/>
    <mergeCell ref="B7:B8"/>
    <mergeCell ref="D7:D8"/>
    <mergeCell ref="E7:E8"/>
    <mergeCell ref="F7:F8"/>
    <mergeCell ref="B9:B11"/>
    <mergeCell ref="D9:D11"/>
    <mergeCell ref="E9:E11"/>
    <mergeCell ref="F9:F1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13347-4855-430B-8BC5-EDEC864E4937}">
  <sheetPr>
    <tabColor theme="9" tint="0.79998168889431442"/>
  </sheetPr>
  <dimension ref="B1:J8"/>
  <sheetViews>
    <sheetView zoomScale="90" zoomScaleNormal="90" workbookViewId="0">
      <selection activeCell="H5" sqref="H5:H6"/>
    </sheetView>
  </sheetViews>
  <sheetFormatPr defaultRowHeight="15" x14ac:dyDescent="0.25"/>
  <cols>
    <col min="1" max="1" width="3.5703125" customWidth="1"/>
    <col min="2" max="2" width="15.28515625" customWidth="1"/>
    <col min="3" max="3" width="15" style="1" customWidth="1"/>
    <col min="4" max="4" width="17.85546875" customWidth="1"/>
    <col min="5" max="5" width="15.28515625" customWidth="1"/>
    <col min="6" max="6" width="33" style="1" customWidth="1"/>
    <col min="7" max="7" width="39.5703125" style="1" customWidth="1"/>
    <col min="8" max="8" width="20.5703125" customWidth="1"/>
    <col min="9" max="9" width="19.140625" customWidth="1"/>
    <col min="10" max="10" width="19.5703125" customWidth="1"/>
  </cols>
  <sheetData>
    <row r="1" spans="2:10" ht="15.75" x14ac:dyDescent="0.25">
      <c r="B1" s="5" t="s">
        <v>6</v>
      </c>
    </row>
    <row r="2" spans="2:10" ht="23.25" x14ac:dyDescent="0.35">
      <c r="B2" s="4" t="s">
        <v>15</v>
      </c>
      <c r="C2" s="2"/>
      <c r="D2" s="2"/>
      <c r="E2" s="3"/>
    </row>
    <row r="3" spans="2:10" ht="15.75" thickBot="1" x14ac:dyDescent="0.3"/>
    <row r="4" spans="2:10" ht="80.25" customHeight="1" thickBot="1" x14ac:dyDescent="0.3">
      <c r="B4" s="6" t="s">
        <v>0</v>
      </c>
      <c r="C4" s="7" t="s">
        <v>1</v>
      </c>
      <c r="D4" s="7" t="s">
        <v>29</v>
      </c>
      <c r="E4" s="7" t="s">
        <v>8</v>
      </c>
      <c r="F4" s="7" t="s">
        <v>10</v>
      </c>
      <c r="G4" s="7" t="s">
        <v>9</v>
      </c>
      <c r="H4" s="6" t="s">
        <v>2</v>
      </c>
      <c r="I4" s="7" t="s">
        <v>3</v>
      </c>
      <c r="J4" s="7" t="s">
        <v>4</v>
      </c>
    </row>
    <row r="5" spans="2:10" ht="60.75" customHeight="1" x14ac:dyDescent="0.25">
      <c r="B5" s="96">
        <v>45954</v>
      </c>
      <c r="C5" s="21">
        <v>0.35416666666666669</v>
      </c>
      <c r="D5" s="98">
        <v>0.5</v>
      </c>
      <c r="E5" s="100">
        <v>42</v>
      </c>
      <c r="F5" s="100" t="s">
        <v>26</v>
      </c>
      <c r="G5" s="23" t="s">
        <v>27</v>
      </c>
      <c r="H5" s="102"/>
      <c r="I5" s="92">
        <f t="shared" ref="I5:I7" si="0">J5-H5</f>
        <v>0</v>
      </c>
      <c r="J5" s="94">
        <f t="shared" ref="J5:J7" si="1">H5*1.12</f>
        <v>0</v>
      </c>
    </row>
    <row r="6" spans="2:10" ht="60.75" customHeight="1" x14ac:dyDescent="0.25">
      <c r="B6" s="97"/>
      <c r="C6" s="22">
        <v>0.3611111111111111</v>
      </c>
      <c r="D6" s="99"/>
      <c r="E6" s="101"/>
      <c r="F6" s="101"/>
      <c r="G6" s="24" t="s">
        <v>28</v>
      </c>
      <c r="H6" s="103"/>
      <c r="I6" s="93"/>
      <c r="J6" s="95"/>
    </row>
    <row r="7" spans="2:10" ht="60.75" customHeight="1" thickBot="1" x14ac:dyDescent="0.3">
      <c r="B7" s="25">
        <v>45954</v>
      </c>
      <c r="C7" s="26">
        <v>0.36805555555555558</v>
      </c>
      <c r="D7" s="26">
        <v>0.5</v>
      </c>
      <c r="E7" s="27">
        <v>17</v>
      </c>
      <c r="F7" s="27" t="s">
        <v>18</v>
      </c>
      <c r="G7" s="28" t="s">
        <v>19</v>
      </c>
      <c r="H7" s="104"/>
      <c r="I7" s="30">
        <f t="shared" si="0"/>
        <v>0</v>
      </c>
      <c r="J7" s="31">
        <f t="shared" si="1"/>
        <v>0</v>
      </c>
    </row>
    <row r="8" spans="2:10" ht="45.75" customHeight="1" thickBot="1" x14ac:dyDescent="0.3">
      <c r="B8" s="38" t="s">
        <v>5</v>
      </c>
      <c r="C8" s="39"/>
      <c r="D8" s="39"/>
      <c r="E8" s="39"/>
      <c r="F8" s="39"/>
      <c r="G8" s="39"/>
      <c r="H8" s="29">
        <f>SUM(H5:H7)</f>
        <v>0</v>
      </c>
      <c r="I8" s="29">
        <f t="shared" ref="I8:J8" si="2">SUM(I5:I7)</f>
        <v>0</v>
      </c>
      <c r="J8" s="29">
        <f t="shared" si="2"/>
        <v>0</v>
      </c>
    </row>
  </sheetData>
  <sheetProtection algorithmName="SHA-512" hashValue="HagtQGVE/gVhjv6WRXwKaP10i9eK16U2jHKi8nPRv83V6V7wGh+9SGLvkEFcPqMMOkDuvZQiBy0lOJMBcQxNvg==" saltValue="vBxhwFfYCS+1t1ZaTzS7Lg==" spinCount="100000" sheet="1" objects="1" scenarios="1"/>
  <mergeCells count="8">
    <mergeCell ref="H5:H6"/>
    <mergeCell ref="I5:I6"/>
    <mergeCell ref="J5:J6"/>
    <mergeCell ref="B8:G8"/>
    <mergeCell ref="B5:B6"/>
    <mergeCell ref="D5:D6"/>
    <mergeCell ref="E5:E6"/>
    <mergeCell ref="F5:F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Karlovarsko</vt:lpstr>
      <vt:lpstr>Sokolovsko</vt:lpstr>
      <vt:lpstr>Chebsko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2025-10-08T11:49:05Z</dcterms:modified>
</cp:coreProperties>
</file>