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HKLCR\Doprava dětí - říjen\Zadávací dokumentace\"/>
    </mc:Choice>
  </mc:AlternateContent>
  <xr:revisionPtr revIDLastSave="0" documentId="13_ncr:1_{F7312142-DAE2-446A-82B2-FE5772C24512}" xr6:coauthVersionLast="36" xr6:coauthVersionMax="36" xr10:uidLastSave="{00000000-0000-0000-0000-000000000000}"/>
  <bookViews>
    <workbookView xWindow="0" yWindow="0" windowWidth="21570" windowHeight="8055" tabRatio="771" xr2:uid="{00000000-000D-0000-FFFF-FFFF00000000}"/>
  </bookViews>
  <sheets>
    <sheet name="Karlovarsko 1." sheetId="1" r:id="rId1"/>
    <sheet name="Karlovarsko 2." sheetId="8" r:id="rId2"/>
    <sheet name="Karlovarsko 3." sheetId="9" r:id="rId3"/>
    <sheet name="Karlovarsko 4." sheetId="28" r:id="rId4"/>
    <sheet name="Karlovarsko 5." sheetId="29" r:id="rId5"/>
    <sheet name="Karlovarsko 6." sheetId="30" r:id="rId6"/>
    <sheet name="Sokolovsko 1." sheetId="4" r:id="rId7"/>
    <sheet name="Sokolovsko 2." sheetId="21" r:id="rId8"/>
    <sheet name="Sokolovsko 3." sheetId="31" r:id="rId9"/>
    <sheet name="Sokolovsko 4." sheetId="32" r:id="rId10"/>
    <sheet name="Sokolovsko 5." sheetId="33" r:id="rId11"/>
    <sheet name="Sokolovsko 6." sheetId="34" r:id="rId12"/>
    <sheet name="Chebsko 1." sheetId="7" r:id="rId13"/>
    <sheet name="Chebsko 2." sheetId="24" r:id="rId14"/>
    <sheet name="Chebsko 3." sheetId="27" r:id="rId15"/>
    <sheet name="Chebsko 4." sheetId="35" r:id="rId16"/>
    <sheet name="Chebsko 5." sheetId="36" r:id="rId17"/>
    <sheet name="DVMO" sheetId="26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 s="1"/>
  <c r="H11" i="36"/>
  <c r="J10" i="36"/>
  <c r="I10" i="36"/>
  <c r="J9" i="36"/>
  <c r="I9" i="36" s="1"/>
  <c r="J8" i="36"/>
  <c r="I8" i="36" s="1"/>
  <c r="J7" i="36"/>
  <c r="I7" i="36" s="1"/>
  <c r="J6" i="36"/>
  <c r="I6" i="36" s="1"/>
  <c r="J5" i="36"/>
  <c r="H11" i="35"/>
  <c r="J10" i="35"/>
  <c r="I10" i="35" s="1"/>
  <c r="J9" i="35"/>
  <c r="I9" i="35" s="1"/>
  <c r="J8" i="35"/>
  <c r="I8" i="35"/>
  <c r="J7" i="35"/>
  <c r="I7" i="35" s="1"/>
  <c r="J6" i="35"/>
  <c r="I6" i="35" s="1"/>
  <c r="J5" i="35"/>
  <c r="J8" i="27"/>
  <c r="I8" i="27" s="1"/>
  <c r="J7" i="27"/>
  <c r="I7" i="27" s="1"/>
  <c r="J9" i="27"/>
  <c r="I9" i="27" s="1"/>
  <c r="J7" i="24"/>
  <c r="I7" i="24" s="1"/>
  <c r="J8" i="24"/>
  <c r="I8" i="24" s="1"/>
  <c r="J9" i="24"/>
  <c r="I9" i="24" s="1"/>
  <c r="J7" i="7"/>
  <c r="I7" i="7" s="1"/>
  <c r="J8" i="7"/>
  <c r="I8" i="7" s="1"/>
  <c r="H13" i="34"/>
  <c r="J12" i="34"/>
  <c r="I12" i="34" s="1"/>
  <c r="J11" i="34"/>
  <c r="I11" i="34" s="1"/>
  <c r="J10" i="34"/>
  <c r="I10" i="34" s="1"/>
  <c r="J9" i="34"/>
  <c r="I9" i="34" s="1"/>
  <c r="J8" i="34"/>
  <c r="I8" i="34" s="1"/>
  <c r="J7" i="34"/>
  <c r="I7" i="34" s="1"/>
  <c r="J6" i="34"/>
  <c r="I6" i="34" s="1"/>
  <c r="J5" i="34"/>
  <c r="H13" i="33"/>
  <c r="J12" i="33"/>
  <c r="I12" i="33" s="1"/>
  <c r="J11" i="33"/>
  <c r="I11" i="33" s="1"/>
  <c r="J10" i="33"/>
  <c r="I10" i="33" s="1"/>
  <c r="J9" i="33"/>
  <c r="I9" i="33" s="1"/>
  <c r="J8" i="33"/>
  <c r="I8" i="33" s="1"/>
  <c r="J7" i="33"/>
  <c r="I7" i="33" s="1"/>
  <c r="J6" i="33"/>
  <c r="I6" i="33" s="1"/>
  <c r="J5" i="33"/>
  <c r="H13" i="32"/>
  <c r="J12" i="32"/>
  <c r="I12" i="32" s="1"/>
  <c r="J11" i="32"/>
  <c r="I11" i="32" s="1"/>
  <c r="J10" i="32"/>
  <c r="I10" i="32" s="1"/>
  <c r="J9" i="32"/>
  <c r="I9" i="32" s="1"/>
  <c r="J8" i="32"/>
  <c r="I8" i="32" s="1"/>
  <c r="J7" i="32"/>
  <c r="I7" i="32" s="1"/>
  <c r="J6" i="32"/>
  <c r="I6" i="32" s="1"/>
  <c r="J5" i="32"/>
  <c r="H13" i="31"/>
  <c r="J12" i="31"/>
  <c r="I12" i="31" s="1"/>
  <c r="J11" i="31"/>
  <c r="I11" i="31" s="1"/>
  <c r="J10" i="31"/>
  <c r="I10" i="31" s="1"/>
  <c r="J9" i="31"/>
  <c r="I9" i="31"/>
  <c r="J8" i="31"/>
  <c r="I8" i="31" s="1"/>
  <c r="J7" i="31"/>
  <c r="I7" i="31" s="1"/>
  <c r="J6" i="31"/>
  <c r="I6" i="31" s="1"/>
  <c r="J5" i="31"/>
  <c r="J10" i="21"/>
  <c r="I10" i="21" s="1"/>
  <c r="H14" i="30"/>
  <c r="J13" i="30"/>
  <c r="I13" i="30" s="1"/>
  <c r="J12" i="30"/>
  <c r="I12" i="30" s="1"/>
  <c r="J11" i="30"/>
  <c r="I11" i="30" s="1"/>
  <c r="J10" i="30"/>
  <c r="I10" i="30" s="1"/>
  <c r="J9" i="30"/>
  <c r="I9" i="30" s="1"/>
  <c r="J8" i="30"/>
  <c r="I8" i="30"/>
  <c r="J7" i="30"/>
  <c r="I7" i="30" s="1"/>
  <c r="J6" i="30"/>
  <c r="I6" i="30" s="1"/>
  <c r="J5" i="30"/>
  <c r="I5" i="30" s="1"/>
  <c r="H14" i="29"/>
  <c r="J13" i="29"/>
  <c r="I13" i="29" s="1"/>
  <c r="J12" i="29"/>
  <c r="I12" i="29" s="1"/>
  <c r="J11" i="29"/>
  <c r="I11" i="29" s="1"/>
  <c r="J10" i="29"/>
  <c r="I10" i="29" s="1"/>
  <c r="J9" i="29"/>
  <c r="I9" i="29" s="1"/>
  <c r="J8" i="29"/>
  <c r="I8" i="29" s="1"/>
  <c r="J7" i="29"/>
  <c r="I7" i="29" s="1"/>
  <c r="J6" i="29"/>
  <c r="I6" i="29" s="1"/>
  <c r="J5" i="29"/>
  <c r="H14" i="28"/>
  <c r="J13" i="28"/>
  <c r="I13" i="28" s="1"/>
  <c r="J12" i="28"/>
  <c r="I12" i="28" s="1"/>
  <c r="J11" i="28"/>
  <c r="I11" i="28" s="1"/>
  <c r="J10" i="28"/>
  <c r="I10" i="28" s="1"/>
  <c r="J9" i="28"/>
  <c r="I9" i="28" s="1"/>
  <c r="J8" i="28"/>
  <c r="I8" i="28" s="1"/>
  <c r="J7" i="28"/>
  <c r="I7" i="28" s="1"/>
  <c r="J6" i="28"/>
  <c r="I6" i="28" s="1"/>
  <c r="J5" i="28"/>
  <c r="I5" i="28" s="1"/>
  <c r="J9" i="9"/>
  <c r="I9" i="9"/>
  <c r="J11" i="8"/>
  <c r="I11" i="8" s="1"/>
  <c r="J11" i="35" l="1"/>
  <c r="J11" i="36"/>
  <c r="I5" i="36"/>
  <c r="I11" i="36" s="1"/>
  <c r="I5" i="35"/>
  <c r="J13" i="32"/>
  <c r="J13" i="31"/>
  <c r="J13" i="34"/>
  <c r="J13" i="33"/>
  <c r="I5" i="32"/>
  <c r="I13" i="32" s="1"/>
  <c r="I5" i="31"/>
  <c r="I13" i="31" s="1"/>
  <c r="J14" i="29"/>
  <c r="J14" i="30"/>
  <c r="J14" i="28"/>
  <c r="I14" i="28"/>
  <c r="I5" i="29"/>
  <c r="I14" i="29" s="1"/>
  <c r="I11" i="35"/>
  <c r="I5" i="34"/>
  <c r="I13" i="34" s="1"/>
  <c r="I5" i="33"/>
  <c r="I13" i="33" s="1"/>
  <c r="I14" i="30"/>
  <c r="J10" i="7"/>
  <c r="I10" i="7" s="1"/>
  <c r="J7" i="21"/>
  <c r="J8" i="21"/>
  <c r="I8" i="21" s="1"/>
  <c r="I7" i="21"/>
  <c r="J7" i="4"/>
  <c r="I7" i="4" s="1"/>
  <c r="J8" i="4"/>
  <c r="I8" i="4" s="1"/>
  <c r="J9" i="4"/>
  <c r="I9" i="4" s="1"/>
  <c r="H12" i="27"/>
  <c r="J11" i="27"/>
  <c r="I11" i="27" s="1"/>
  <c r="J10" i="27"/>
  <c r="I10" i="27" s="1"/>
  <c r="J6" i="27"/>
  <c r="I6" i="27" s="1"/>
  <c r="J5" i="27"/>
  <c r="I5" i="27" s="1"/>
  <c r="I12" i="27" l="1"/>
  <c r="J12" i="27"/>
  <c r="H8" i="26"/>
  <c r="J6" i="26"/>
  <c r="I6" i="26" s="1"/>
  <c r="J5" i="26"/>
  <c r="I5" i="26" s="1"/>
  <c r="J7" i="26"/>
  <c r="I7" i="26" s="1"/>
  <c r="J8" i="26" l="1"/>
  <c r="I8" i="26"/>
  <c r="J12" i="9"/>
  <c r="I12" i="9" s="1"/>
  <c r="J13" i="9"/>
  <c r="I13" i="9" s="1"/>
  <c r="J13" i="8"/>
  <c r="I13" i="8" s="1"/>
  <c r="J14" i="8"/>
  <c r="I14" i="8" s="1"/>
  <c r="J14" i="1"/>
  <c r="I14" i="1" s="1"/>
  <c r="H12" i="24" l="1"/>
  <c r="J11" i="24"/>
  <c r="I11" i="24" s="1"/>
  <c r="J10" i="24"/>
  <c r="I10" i="24" s="1"/>
  <c r="J6" i="24"/>
  <c r="I6" i="24" s="1"/>
  <c r="J5" i="24"/>
  <c r="H13" i="21"/>
  <c r="J12" i="21"/>
  <c r="I12" i="21" s="1"/>
  <c r="J11" i="21"/>
  <c r="I11" i="21" s="1"/>
  <c r="J9" i="21"/>
  <c r="I9" i="21" s="1"/>
  <c r="J6" i="21"/>
  <c r="I6" i="21" s="1"/>
  <c r="J5" i="21"/>
  <c r="I5" i="21" s="1"/>
  <c r="J8" i="8"/>
  <c r="I8" i="8" s="1"/>
  <c r="J8" i="1"/>
  <c r="I8" i="1" s="1"/>
  <c r="J12" i="24" l="1"/>
  <c r="J13" i="21"/>
  <c r="I5" i="24"/>
  <c r="I12" i="24" s="1"/>
  <c r="I13" i="21"/>
  <c r="J6" i="7"/>
  <c r="I6" i="7" s="1"/>
  <c r="J9" i="7"/>
  <c r="I9" i="7" s="1"/>
  <c r="J11" i="7"/>
  <c r="I11" i="7" s="1"/>
  <c r="J11" i="4"/>
  <c r="I11" i="4" s="1"/>
  <c r="J12" i="4"/>
  <c r="I12" i="4" s="1"/>
  <c r="J13" i="1" l="1"/>
  <c r="I13" i="1" s="1"/>
  <c r="H15" i="9" l="1"/>
  <c r="J14" i="9"/>
  <c r="I14" i="9" s="1"/>
  <c r="J11" i="9"/>
  <c r="I11" i="9" s="1"/>
  <c r="J10" i="9"/>
  <c r="I10" i="9" s="1"/>
  <c r="J8" i="9"/>
  <c r="I8" i="9" s="1"/>
  <c r="J7" i="9"/>
  <c r="I7" i="9" s="1"/>
  <c r="J6" i="9"/>
  <c r="I6" i="9" s="1"/>
  <c r="J5" i="9"/>
  <c r="I5" i="9" s="1"/>
  <c r="H15" i="8"/>
  <c r="J12" i="8"/>
  <c r="I12" i="8" s="1"/>
  <c r="J10" i="8"/>
  <c r="I10" i="8" s="1"/>
  <c r="J9" i="8"/>
  <c r="I9" i="8" s="1"/>
  <c r="J7" i="8"/>
  <c r="I7" i="8" s="1"/>
  <c r="J6" i="8"/>
  <c r="J5" i="8"/>
  <c r="I5" i="8" s="1"/>
  <c r="J6" i="1"/>
  <c r="I6" i="1" s="1"/>
  <c r="J7" i="1"/>
  <c r="I7" i="1" s="1"/>
  <c r="J9" i="1"/>
  <c r="I9" i="1" s="1"/>
  <c r="J10" i="1"/>
  <c r="I10" i="1" s="1"/>
  <c r="J11" i="1"/>
  <c r="I11" i="1" s="1"/>
  <c r="J6" i="4"/>
  <c r="I6" i="4" s="1"/>
  <c r="J10" i="4"/>
  <c r="I10" i="4" s="1"/>
  <c r="J13" i="4"/>
  <c r="I13" i="4" s="1"/>
  <c r="H12" i="7"/>
  <c r="J5" i="7"/>
  <c r="I5" i="7" s="1"/>
  <c r="J12" i="7" l="1"/>
  <c r="I12" i="7"/>
  <c r="J15" i="8"/>
  <c r="I15" i="9"/>
  <c r="J15" i="9"/>
  <c r="I6" i="8"/>
  <c r="I15" i="8" s="1"/>
  <c r="J5" i="1" l="1"/>
  <c r="J5" i="4"/>
  <c r="I5" i="4" l="1"/>
  <c r="I5" i="1"/>
  <c r="J14" i="4" l="1"/>
  <c r="I14" i="4"/>
  <c r="H14" i="4"/>
  <c r="I15" i="1" l="1"/>
  <c r="J15" i="1"/>
  <c r="H15" i="1"/>
</calcChain>
</file>

<file path=xl/sharedStrings.xml><?xml version="1.0" encoding="utf-8"?>
<sst xmlns="http://schemas.openxmlformats.org/spreadsheetml/2006/main" count="504" uniqueCount="163">
  <si>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</si>
  <si>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</si>
  <si>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</si>
  <si>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</si>
  <si>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</si>
  <si>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</si>
  <si>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</si>
  <si>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</si>
  <si>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</si>
  <si>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</si>
  <si>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</si>
  <si>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ZŠ Toužim, Plzeňská 395, 364 01 Toužim</t>
  </si>
  <si>
    <t>Západočeské divadlo v Chebu</t>
  </si>
  <si>
    <t>ZŠ a MŠ při zdravotnických zařízeních K. Vary, p. o., Bezručova 1185/19, Karlovy Vary (odjezd od LL Mánes, Křižíkova 13 Karlovy Vary)</t>
  </si>
  <si>
    <t>Statek Milíkov u Chebu</t>
  </si>
  <si>
    <t>Klášter premonstrátů Teplá</t>
  </si>
  <si>
    <t>Státní zámek Valeč</t>
  </si>
  <si>
    <t>ZŠ a MŠ Kyselka, Radošov 75</t>
  </si>
  <si>
    <t>Bečovská botanická zahrada</t>
  </si>
  <si>
    <t>8.00</t>
  </si>
  <si>
    <t>Lesní mateřská Školka Svatošky, Karlovy Vary - Doubí (bod v mapě: 6R3G+F3 Karlovy Vary)</t>
  </si>
  <si>
    <t>Hornické muzeum Krásno</t>
  </si>
  <si>
    <t>Státní hrad a zámek Bečov</t>
  </si>
  <si>
    <t>MŠ Merklín, č. p. 86, 362 34 Merklín</t>
  </si>
  <si>
    <t>Státní zámek Kynžvart</t>
  </si>
  <si>
    <t>MŠ Sídliště 429, 364 01 Toužim</t>
  </si>
  <si>
    <r>
      <t xml:space="preserve">ZŠ Toužim, Plzeňská 395, 364 01 Toužim </t>
    </r>
    <r>
      <rPr>
        <b/>
        <sz val="14"/>
        <rFont val="Calibri"/>
        <family val="2"/>
        <charset val="238"/>
        <scheme val="minor"/>
      </rPr>
      <t>(odjezd z autobusového nádraží)</t>
    </r>
  </si>
  <si>
    <t>Lesní mateřská škola Pod Lipami, Zahrada u statku v ulici Dvůr pod lipami 1766/1, 350 02 Cheb</t>
  </si>
  <si>
    <t>3. ZŠ Chodov, Husova 788, 357 35 Chodov</t>
  </si>
  <si>
    <t>ZŠ Kraslice, Dukelská 1122, 358 01 Kraslice</t>
  </si>
  <si>
    <t>Hrad Vildštejn ve Skalné</t>
  </si>
  <si>
    <t>Muzeum Cheb</t>
  </si>
  <si>
    <t>4. ZŠ Cheb, Hradební 14, 350 02 Cheb</t>
  </si>
  <si>
    <t>Muzeum Karlovy Vary</t>
  </si>
  <si>
    <t>6. ZŠ Cheb, Obětí nacismu 16, 350 02 Cheb</t>
  </si>
  <si>
    <t>MŠ Krásná, č. p. 280, 352 01 Aš</t>
  </si>
  <si>
    <t>CENOVÁ NABÍDKA - Doprava dětí - říjen - Část 3 – Karlovarsko 3/6</t>
  </si>
  <si>
    <t>CENOVÁ NABÍDKA - Doprava dětí - říjen - Část 2 – Karlovarsko 2/6</t>
  </si>
  <si>
    <t>CENOVÁ NABÍDKA - Doprava dětí - říjen - Část 1 – Karlovarsko 1/6</t>
  </si>
  <si>
    <t>CENOVÁ NABÍDKA - Doprava dětí - říjen - Část 4 – Karlovarsko 4/6</t>
  </si>
  <si>
    <t>CENOVÁ NABÍDKA - Doprava dětí - říjen - Část 5 – Karlovarsko 5/6</t>
  </si>
  <si>
    <t>CENOVÁ NABÍDKA - Doprava dětí - říjen - Část 6 – Karlovarsko 6/6</t>
  </si>
  <si>
    <t>CENOVÁ NABÍDKA - Doprava dětí - říjen - Část 7 – Sokolovsko 1/6</t>
  </si>
  <si>
    <t>CENOVÁ NABÍDKA - Doprava dětí - říjen - Část 8 – Sokolovsko 2/6</t>
  </si>
  <si>
    <t>CENOVÁ NABÍDKA - Doprava dětí - říjen - Část 9 – Sokolovsko 3/6</t>
  </si>
  <si>
    <t>CENOVÁ NABÍDKA - Doprava dětí - říjen - Část 10 – Sokolovsko 4/6</t>
  </si>
  <si>
    <t>CENOVÁ NABÍDKA - Doprava dětí - říjen - Část 11 – Sokolovsko 5/6</t>
  </si>
  <si>
    <t>CENOVÁ NABÍDKA - Doprava dětí - říjen - Část 12 – Sokolovsko 6/6</t>
  </si>
  <si>
    <t>CENOVÁ NABÍDKA - Doprava dětí - říjen - Část 13 – Chebsko 1/5</t>
  </si>
  <si>
    <t>CENOVÁ NABÍDKA - Doprava dětí - říjen - Část 14 – Chebsko 2/5</t>
  </si>
  <si>
    <t>CENOVÁ NABÍDKA - Doprava dětí - říjen - Část 15 – Chebsko 3/5</t>
  </si>
  <si>
    <t>CENOVÁ NABÍDKA - Doprava dětí - říjen - Část 16 – Chebsko 4/5</t>
  </si>
  <si>
    <t>CENOVÁ NABÍDKA - Doprava dětí - říjen - Část 17 – Chebsko 5/5</t>
  </si>
  <si>
    <t>CENOVÁ NABÍDKA - Doprava dětí - říjen - Část 18 – Doprava většího množství osob</t>
  </si>
  <si>
    <t>ZŠ a ZUŠ Šmeralova 336/15, 360 05 Karlovy Vary</t>
  </si>
  <si>
    <t>Porcelánka Thun v Nové Roli</t>
  </si>
  <si>
    <r>
      <t>ZŠ a MŠ při zdravotnických zařízeních K. Vary, p. o., Bezručova 1185/19, Karlovy Vary</t>
    </r>
    <r>
      <rPr>
        <b/>
        <sz val="14"/>
        <color theme="1"/>
        <rFont val="Calibri"/>
        <family val="2"/>
        <charset val="238"/>
        <scheme val="minor"/>
      </rPr>
      <t xml:space="preserve"> (odjezd od LL Mánes, Křižíkova 13 Karlovy Vary)</t>
    </r>
  </si>
  <si>
    <t>MŠ Březová u Karlových Varů, Staromlýnská 34/29, 360 01 Březová</t>
  </si>
  <si>
    <t>Naučná stezka - Jáchymovské peklo (vykládka na autobusové zastávce přímo u kostela sv. Jáchyma. Odjezd je ze zastávky u Infocentra)</t>
  </si>
  <si>
    <t>ZŠ Krušnohorská 11, Karlovy Vary</t>
  </si>
  <si>
    <t>9.00</t>
  </si>
  <si>
    <t>Městské divadlo Mariánské Lázně</t>
  </si>
  <si>
    <t>ZŠ a MŠ Toužim, Plzeňská 395, 364 01 Toužim</t>
  </si>
  <si>
    <r>
      <t xml:space="preserve">ZŠ a MŠ Moudrá sova, Studentská 312/65, Karlovy Vary </t>
    </r>
    <r>
      <rPr>
        <b/>
        <sz val="14"/>
        <rFont val="Calibri"/>
        <family val="2"/>
        <charset val="238"/>
        <scheme val="minor"/>
      </rPr>
      <t>(odjezd Keramická 92/6, 36001 Březová)</t>
    </r>
  </si>
  <si>
    <t>ZŠ Bochov, Okružní 367, 364 71 Bochov</t>
  </si>
  <si>
    <t>žel. zastávka Protivec (u Žlutic)</t>
  </si>
  <si>
    <r>
      <t xml:space="preserve">Lesní škola Skulina, Svatošská, Karlovy Vary - Doubí </t>
    </r>
    <r>
      <rPr>
        <b/>
        <sz val="14"/>
        <rFont val="Calibri"/>
        <family val="2"/>
        <charset val="238"/>
        <scheme val="minor"/>
      </rPr>
      <t>(odjezd od SOS vesničky, vyzvednutí Chyše)</t>
    </r>
  </si>
  <si>
    <t xml:space="preserve">Císařské lázně v Karlových varech </t>
  </si>
  <si>
    <r>
      <t>ZŠ M. C - Sklodowské a MŠ Jáchymov, Husova 992, 362 51 Jáchymov</t>
    </r>
    <r>
      <rPr>
        <b/>
        <sz val="14"/>
        <rFont val="Calibri"/>
        <family val="2"/>
        <charset val="238"/>
        <scheme val="minor"/>
      </rPr>
      <t xml:space="preserve"> (odjezd od staré školy Jáchymov)</t>
    </r>
  </si>
  <si>
    <t>ZŠ Ostrov, Masarykova 1289</t>
  </si>
  <si>
    <t>MŠ Na Kopečku, Mozartova 4, Karlovy Vary</t>
  </si>
  <si>
    <r>
      <t xml:space="preserve">ZŠ M. C - Sklodowské a MŠ Jáchymov, Husova 992, 362 51 Jáchymov  </t>
    </r>
    <r>
      <rPr>
        <b/>
        <sz val="14"/>
        <rFont val="Calibri"/>
        <family val="2"/>
        <charset val="238"/>
        <scheme val="minor"/>
      </rPr>
      <t>(odjezd od staré školy Jáchymov)</t>
    </r>
  </si>
  <si>
    <t>ZŠ a MŠ Štědrá, č. p. 49, 364 52 Štědrá</t>
  </si>
  <si>
    <t>MŠ Truhlářská 690/11, Karlovy Vary</t>
  </si>
  <si>
    <t>ZŠ a MŠ Útvina, č. p. 153, 364 01 Toužim</t>
  </si>
  <si>
    <t>ZŠ a MŠ Moudrá Sova, Studentská 312/65, 360 07 Karlovy vary</t>
  </si>
  <si>
    <t>ZŠ a ZUŠ Žlutice, Poděbradova 307, 364 52 Žlutice</t>
  </si>
  <si>
    <t>ZŠ Truhlářská 19, 360 17 Karlovy Vary</t>
  </si>
  <si>
    <t>MŠ Stráž nad Ohří, č.p.101, 363 01 Stráž nad Ohří</t>
  </si>
  <si>
    <r>
      <t xml:space="preserve">LMŠ Svatošky, Šmeralova 705/34 </t>
    </r>
    <r>
      <rPr>
        <b/>
        <sz val="14"/>
        <rFont val="Calibri"/>
        <family val="2"/>
        <charset val="238"/>
        <scheme val="minor"/>
      </rPr>
      <t>(odjezd z konečné busu MHD 6 Doubí)</t>
    </r>
  </si>
  <si>
    <r>
      <t>ZŠ a MŠ Abertamy a ZŠ a MŠ Horní Blatná</t>
    </r>
    <r>
      <rPr>
        <b/>
        <sz val="14"/>
        <rFont val="Calibri"/>
        <family val="2"/>
        <charset val="238"/>
        <scheme val="minor"/>
      </rPr>
      <t xml:space="preserve"> (odjezd v 7:45 od MŠ Horní Blatná a v 8:00 od MŠ Abertamy)</t>
    </r>
  </si>
  <si>
    <t>Kino Drahomíra v Karlových Varech</t>
  </si>
  <si>
    <t>Montessori MŠ Elipsa, Svatošská 269, Karlovy Vary (odjezd od SOS vesničky v Doubí)</t>
  </si>
  <si>
    <t>ZŠ a MŠ Pernink, Karlovarské 118, Pernink</t>
  </si>
  <si>
    <r>
      <t xml:space="preserve">MŠ Dvořákova 1, 360 17 Karlovy Vary </t>
    </r>
    <r>
      <rPr>
        <b/>
        <sz val="14"/>
        <rFont val="Calibri"/>
        <family val="2"/>
        <charset val="238"/>
        <scheme val="minor"/>
      </rPr>
      <t>(odjezd ze zastávky konečná č. 13)</t>
    </r>
  </si>
  <si>
    <r>
      <t xml:space="preserve">MŠ Mládežnická 6, 360 05 Karlovy Vary </t>
    </r>
    <r>
      <rPr>
        <b/>
        <sz val="14"/>
        <rFont val="Calibri"/>
        <family val="2"/>
        <charset val="238"/>
        <scheme val="minor"/>
      </rPr>
      <t>(odjezd ze zastávky MHD č. 12 - U kostela, Železniční ul.)</t>
    </r>
  </si>
  <si>
    <t>MŠ Ostrov, Palackého 1045, 363 01 Ostrov</t>
  </si>
  <si>
    <r>
      <t xml:space="preserve">ZŠ a MŠ Útvina, č. p. 153 + MŠ Krásné Údolí </t>
    </r>
    <r>
      <rPr>
        <b/>
        <sz val="14"/>
        <rFont val="Calibri"/>
        <family val="2"/>
        <charset val="238"/>
        <scheme val="minor"/>
      </rPr>
      <t>(odjezd v 8: 30 Útvina, v 8:35 Krásné Údolí)</t>
    </r>
  </si>
  <si>
    <t>ZŠ a MŠ Regionu Karlovarský venkov, Děpoltovická 71, 360 01 Karlovy Vary</t>
  </si>
  <si>
    <t>MŠ Ostrov, Masarykova 1195, 363 01 Ostrov</t>
  </si>
  <si>
    <t>MŠ Bochov, Zahradní 315, 364 71 Bochov</t>
  </si>
  <si>
    <t>Lidový dům Stará Role - Karlovy Vary</t>
  </si>
  <si>
    <t>ZŠ a MŠ Dalovice, U Potoka 120, 362 63 Dalovice</t>
  </si>
  <si>
    <t>MŠ Sedlec, Merklínská 5, 360 05 Karlovy Vary</t>
  </si>
  <si>
    <t>2. MŠ Karlovy Vary, Javorová 211/2A, 360 10 Karlovy Vary</t>
  </si>
  <si>
    <t>MŠ Fibichova 77/5, 360 17 Karlovy Vary</t>
  </si>
  <si>
    <t>MŠ Šemnice, č. p. 29, 362 72 Kyselka</t>
  </si>
  <si>
    <r>
      <t>ZŠ a MŠ Moudrá Sova, Studentská 312/65, 360 07 Karlovy Vary</t>
    </r>
    <r>
      <rPr>
        <b/>
        <sz val="14"/>
        <rFont val="Calibri"/>
        <family val="2"/>
        <charset val="238"/>
        <scheme val="minor"/>
      </rPr>
      <t xml:space="preserve"> (odjezd z ulice Keramická 92/6, 360 01 KV- Březová)</t>
    </r>
  </si>
  <si>
    <r>
      <t xml:space="preserve">1. MŠ Krymská 10, 360 01 Karlovy Vary </t>
    </r>
    <r>
      <rPr>
        <b/>
        <sz val="14"/>
        <rFont val="Calibri"/>
        <family val="2"/>
        <charset val="238"/>
        <scheme val="minor"/>
      </rPr>
      <t>(odjezd od zadní brány - Západní ul.)</t>
    </r>
  </si>
  <si>
    <t>MŠ Javorová 211, 360 17 Karlovy Vary</t>
  </si>
  <si>
    <r>
      <t xml:space="preserve">MŠ Krymská 12, 360 01 Karlovy Vary </t>
    </r>
    <r>
      <rPr>
        <b/>
        <sz val="14"/>
        <rFont val="Calibri"/>
        <family val="2"/>
        <charset val="238"/>
        <scheme val="minor"/>
      </rPr>
      <t>(odjezd z ulice Západní - zelená brána MŠ)</t>
    </r>
  </si>
  <si>
    <t>Městské kulturní centrum Habartov</t>
  </si>
  <si>
    <t>MŠ Dolní Rychnov, Šafaříkova 17, Dolní Rychnov</t>
  </si>
  <si>
    <t>MŠ Bukovany č.p.1435, 357 55 Bukovany</t>
  </si>
  <si>
    <t>SŠ živnostenská Sokolov, Žákovská 716, 356 01 Sokolov</t>
  </si>
  <si>
    <t>Kino Admira, Březová u Sokolova</t>
  </si>
  <si>
    <t>MŠ Citice, č. p. 200, 356 01 Citice</t>
  </si>
  <si>
    <t>MŠ Chodov, U Koupaliště 811, 357 35 Chodov</t>
  </si>
  <si>
    <t>Gymnázium Sokolov, Husitská 2053, 356 01 Sokolov</t>
  </si>
  <si>
    <t>Naučná stezka - Jáchymovské peklo (vykládka na autobusové zastávce přímo u kostela sv. Jáchyma. Odjezd je ze zastávky u Infocentra</t>
  </si>
  <si>
    <t>ZŠ Lomnice, Školní 234, 356 01 Lomnice</t>
  </si>
  <si>
    <t>MŠ Chodov, Školní 737, 357 35 Chodov</t>
  </si>
  <si>
    <t>MŠ Kraslice, B. Němcová 1685, 358 01 Kraslice</t>
  </si>
  <si>
    <t>ZŠ Sokolov, Pionýrů 1614, 356 01 Sokolov</t>
  </si>
  <si>
    <t>ZŠ Březová, Komenského 232, 357 61 Sokolov (odjezd znádraží Březová)</t>
  </si>
  <si>
    <t>ZŠ a MŠ Libavské Údolí, 357 51 Libavské Údolí</t>
  </si>
  <si>
    <t>ZŠ Královské Poříčí, Dlouhá 63, Královské Poříčí</t>
  </si>
  <si>
    <t>ZŠ Pionýrů, Pionýrů 1614, 356 01 Sokolov</t>
  </si>
  <si>
    <t>Městské kulturní centrum Kraslice</t>
  </si>
  <si>
    <t>ZŠ a MŠ Rotava, Noví Plzeň 673, 357 01 Rotava</t>
  </si>
  <si>
    <t>2. ZŠ Chodov, Školní 697, 357 35 Chodov</t>
  </si>
  <si>
    <t>MŠ Krásno, Kladenská 210, 357 31 Krásno (odjezd z náměstí v Krásně)</t>
  </si>
  <si>
    <t>SOA Sokolov, Hornická 1569, 3556 01 Sokolov</t>
  </si>
  <si>
    <t>Interaktivní galerie Becherova Vila, Karlovy Vary</t>
  </si>
  <si>
    <t>MŠ Březová, Komenského 11, Březová u Sokolova</t>
  </si>
  <si>
    <t>ŠMP Mánesova, Mánesova 1672, 356 01 Sokolov</t>
  </si>
  <si>
    <t>MŠ Kraslice, Lipová cesta 1091, 358 01 Kraslice</t>
  </si>
  <si>
    <t>Dvorana Loket</t>
  </si>
  <si>
    <r>
      <t xml:space="preserve">MŠ Krásno, Kladenská 210, 357 31 Krásno </t>
    </r>
    <r>
      <rPr>
        <b/>
        <sz val="14"/>
        <rFont val="Calibri"/>
        <family val="2"/>
        <charset val="238"/>
        <scheme val="minor"/>
      </rPr>
      <t>(odjezd z náměstí v Krásně)</t>
    </r>
  </si>
  <si>
    <t>MŠ Královské Poříčí, Lázeňská 86, 357 41 Královské Poříčí</t>
  </si>
  <si>
    <r>
      <t xml:space="preserve">MŠ Staré Sedlo, Zámecká 100, 356 01 Sokolov </t>
    </r>
    <r>
      <rPr>
        <b/>
        <sz val="14"/>
        <rFont val="Calibri"/>
        <family val="2"/>
        <charset val="238"/>
        <scheme val="minor"/>
      </rPr>
      <t>(odjezd od Restaurace Pod Kaštanem)</t>
    </r>
  </si>
  <si>
    <t>MŠ Nové Sedlo, Sklářská 510, 357 34 Nové Sedlo</t>
  </si>
  <si>
    <t>SS, ZŠ a MŠ Kraslice, Havlíčkova 1717, 358 01 Kraslice</t>
  </si>
  <si>
    <t>MŠ Sokolov, Vrchlického 80, 356 01 Sokolov</t>
  </si>
  <si>
    <r>
      <t>MŠ Loket, Sportovní 561 (</t>
    </r>
    <r>
      <rPr>
        <b/>
        <sz val="14"/>
        <rFont val="Calibri"/>
        <family val="2"/>
        <charset val="238"/>
        <scheme val="minor"/>
      </rPr>
      <t xml:space="preserve">Odjezd </t>
    </r>
    <r>
      <rPr>
        <sz val="14"/>
        <rFont val="Calibri"/>
        <family val="2"/>
        <charset val="238"/>
        <scheme val="minor"/>
      </rPr>
      <t>od školy MŠ Loket – Sportovní ul.: 9,00 hod. (povolení k vjezdu autobusu zařídí KK, bude v MŠ Sportovní),
 odjezd pro MŠ Tyršovo: 9,10 hod. zastávka „Goethe“)</t>
    </r>
  </si>
  <si>
    <r>
      <t>ZŠ a MŠ Libavské Údolí, 357 51 Libavské Údolí</t>
    </r>
    <r>
      <rPr>
        <b/>
        <sz val="14"/>
        <rFont val="Calibri"/>
        <family val="2"/>
        <charset val="238"/>
        <scheme val="minor"/>
      </rPr>
      <t xml:space="preserve"> (odjezd z autobusové zastávky)</t>
    </r>
  </si>
  <si>
    <t>ZŠ a MŠ Libavské Údolí, 357 51</t>
  </si>
  <si>
    <r>
      <t>ZŠ a MŠ Aš, Okružní 57, 350 02 Aš</t>
    </r>
    <r>
      <rPr>
        <b/>
        <sz val="14"/>
        <rFont val="Calibri"/>
        <family val="2"/>
        <charset val="238"/>
        <scheme val="minor"/>
      </rPr>
      <t xml:space="preserve"> (odjezd od MŠ Mokřiny)</t>
    </r>
  </si>
  <si>
    <t>Gymnázium, Aš, Hlavní 106, 352 01 Aš</t>
  </si>
  <si>
    <t>ZUŠ Aš, Kostelní 42, 352 01 Aš</t>
  </si>
  <si>
    <t>ZŠ a MŠ Libá, č.p.225, 351 31 Libá</t>
  </si>
  <si>
    <t>11.00</t>
  </si>
  <si>
    <t>ZŠ Hranice, Husova 414, 351 24 Cheb</t>
  </si>
  <si>
    <t>ZŠ Úšovice, Školníá náměstí 472/3, 353 01 Mariánské Lázně</t>
  </si>
  <si>
    <t>Lesní mateřská škola Pod Lipami, Dvůr pod lipami 1766/1</t>
  </si>
  <si>
    <t>Hrad a zámek Bečov</t>
  </si>
  <si>
    <t>ZŠ a LMŠ Čtyřlístek Mariánské Lázně, Poštovní 160/17</t>
  </si>
  <si>
    <t>ZŠ Skalná, Sportovní 260, 351 34 Skalná</t>
  </si>
  <si>
    <t>08.00</t>
  </si>
  <si>
    <t>ZŠ Františkovy Lázně, Česká 39/1 351 01 Františkovy Lázně</t>
  </si>
  <si>
    <t>MŠ Trstěnice, č. p. 104, 353 01 Mariánské Lázně</t>
  </si>
  <si>
    <t>MŠ Velká Hleďsebe, Tyršova 315, 353 01 Mariánské Lázně</t>
  </si>
  <si>
    <t>ZŠ a MŠ Stará Voda 125, 353 01 Mariánské Lázně</t>
  </si>
  <si>
    <t>MŠ Okrouhlá, č. p. 7, 350 02 Cheb</t>
  </si>
  <si>
    <t>MŠ Mokřiny, č. p. 116, 352 01 Aš</t>
  </si>
  <si>
    <t>ZŠ a MŠ Aš, Okružní 57, 352 01 Cheb</t>
  </si>
  <si>
    <t xml:space="preserve">Gymnázium Aš, Hlavní 106, 352 01 Aš (odjezd ze zastávky autobusu) </t>
  </si>
  <si>
    <t>MŠ Třebeň, č.p. 17, 351 34 Třebeň</t>
  </si>
  <si>
    <r>
      <t xml:space="preserve">Lesní klub Farma u kosího potoka, Sekerské chalupy 11 </t>
    </r>
    <r>
      <rPr>
        <b/>
        <sz val="14"/>
        <rFont val="Calibri"/>
        <family val="2"/>
        <charset val="238"/>
        <scheme val="minor"/>
      </rPr>
      <t xml:space="preserve">(odjezd z parkoviště u popelnic na začátku obce) </t>
    </r>
  </si>
  <si>
    <r>
      <t xml:space="preserve">ZŠ a MŠ Aš, Okružní 57, 350 02 Aš </t>
    </r>
    <r>
      <rPr>
        <b/>
        <sz val="14"/>
        <rFont val="Calibri"/>
        <family val="2"/>
        <charset val="238"/>
        <scheme val="minor"/>
      </rPr>
      <t>(odjezd od MŠ G. Geipela)</t>
    </r>
  </si>
  <si>
    <t>ZŠ Teplá, Školní 258, 364 61 Teplá</t>
  </si>
  <si>
    <t>ZŠ a MŠ Tři Sekery, č. p. 79</t>
  </si>
  <si>
    <t>ZŠ Nová Role, Školní 232/2, 362 25 Nová 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</si>
</sst>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h:mm;@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164" fontId="2" fillId="4" borderId="18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15" xfId="0" applyNumberFormat="1" applyFont="1" applyFill="1" applyBorder="1" applyAlignment="1" applyProtection="1">
      <alignment horizontal="center" vertical="center" wrapText="1"/>
    </xf>
    <xf numFmtId="164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>
      <alignment horizontal="center" vertical="center" wrapText="1"/>
    </xf>
    <xf numFmtId="14" fontId="9" fillId="7" borderId="7" xfId="0" applyNumberFormat="1" applyFont="1" applyFill="1" applyBorder="1" applyAlignment="1">
      <alignment horizontal="center" vertical="center" wrapText="1"/>
    </xf>
    <xf numFmtId="20" fontId="9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64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14" fontId="9" fillId="7" borderId="6" xfId="0" applyNumberFormat="1" applyFont="1" applyFill="1" applyBorder="1" applyAlignment="1">
      <alignment horizontal="center" vertical="center" wrapText="1"/>
    </xf>
    <xf numFmtId="20" fontId="9" fillId="7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14" fontId="9" fillId="7" borderId="8" xfId="0" applyNumberFormat="1" applyFont="1" applyFill="1" applyBorder="1" applyAlignment="1">
      <alignment horizontal="center" vertical="center" wrapText="1"/>
    </xf>
    <xf numFmtId="20" fontId="8" fillId="7" borderId="9" xfId="0" applyNumberFormat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14" fontId="8" fillId="8" borderId="14" xfId="0" applyNumberFormat="1" applyFont="1" applyFill="1" applyBorder="1" applyAlignment="1">
      <alignment horizontal="center" vertical="center" wrapText="1"/>
    </xf>
    <xf numFmtId="20" fontId="8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4" fontId="9" fillId="8" borderId="7" xfId="0" applyNumberFormat="1" applyFont="1" applyFill="1" applyBorder="1" applyAlignment="1">
      <alignment horizontal="center" vertical="center" wrapText="1"/>
    </xf>
    <xf numFmtId="20" fontId="9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14" fontId="9" fillId="8" borderId="8" xfId="0" applyNumberFormat="1" applyFont="1" applyFill="1" applyBorder="1" applyAlignment="1">
      <alignment horizontal="center" vertical="center" wrapText="1"/>
    </xf>
    <xf numFmtId="20" fontId="8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 applyProtection="1">
      <alignment horizontal="center" vertical="center" wrapText="1"/>
      <protection locked="0"/>
    </xf>
    <xf numFmtId="20" fontId="9" fillId="8" borderId="9" xfId="0" applyNumberFormat="1" applyFont="1" applyFill="1" applyBorder="1" applyAlignment="1">
      <alignment horizontal="center" vertical="center" wrapText="1"/>
    </xf>
    <xf numFmtId="14" fontId="9" fillId="8" borderId="6" xfId="0" applyNumberFormat="1" applyFont="1" applyFill="1" applyBorder="1" applyAlignment="1">
      <alignment horizontal="center" vertical="center" wrapText="1"/>
    </xf>
    <xf numFmtId="20" fontId="9" fillId="8" borderId="3" xfId="0" applyNumberFormat="1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9" fillId="2" borderId="6" xfId="0" applyNumberFormat="1" applyFont="1" applyFill="1" applyBorder="1" applyAlignment="1">
      <alignment horizontal="center" vertical="center" wrapText="1"/>
    </xf>
    <xf numFmtId="2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20" fontId="9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64" fontId="10" fillId="5" borderId="20" xfId="0" applyNumberFormat="1" applyFont="1" applyFill="1" applyBorder="1" applyAlignment="1" applyProtection="1">
      <alignment horizontal="center" vertical="center" wrapText="1"/>
      <protection locked="0"/>
    </xf>
    <xf numFmtId="20" fontId="8" fillId="2" borderId="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20" fontId="9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20" fontId="8" fillId="6" borderId="3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14" fontId="9" fillId="6" borderId="8" xfId="0" applyNumberFormat="1" applyFont="1" applyFill="1" applyBorder="1" applyAlignment="1">
      <alignment horizontal="center" vertical="center" wrapText="1"/>
    </xf>
    <xf numFmtId="20" fontId="9" fillId="6" borderId="9" xfId="0" applyNumberFormat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14" fontId="9" fillId="6" borderId="6" xfId="0" applyNumberFormat="1" applyFont="1" applyFill="1" applyBorder="1" applyAlignment="1">
      <alignment horizontal="center" vertical="center" wrapText="1"/>
    </xf>
    <xf numFmtId="20" fontId="9" fillId="6" borderId="3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165" fontId="9" fillId="8" borderId="1" xfId="0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0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20" fontId="8" fillId="6" borderId="9" xfId="0" applyNumberFormat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J20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56">
        <v>45931</v>
      </c>
      <c r="C5" s="57">
        <v>0.33333333333333331</v>
      </c>
      <c r="D5" s="57">
        <v>0.5</v>
      </c>
      <c r="E5" s="41">
        <v>43</v>
      </c>
      <c r="F5" s="41" t="s">
        <v>24</v>
      </c>
      <c r="G5" s="85" t="s">
        <v>11</v>
      </c>
      <c r="H5" s="54"/>
      <c r="I5" s="10">
        <f>J5-H5</f>
        <v>0</v>
      </c>
      <c r="J5" s="11">
        <f>H5*1.12</f>
        <v>0</v>
      </c>
    </row>
    <row r="6" spans="2:10" ht="112.5" x14ac:dyDescent="0.25">
      <c r="B6" s="45">
        <v>45932</v>
      </c>
      <c r="C6" s="46">
        <v>0.34375</v>
      </c>
      <c r="D6" s="46">
        <v>0.59375</v>
      </c>
      <c r="E6" s="44">
        <v>21</v>
      </c>
      <c r="F6" s="44" t="s">
        <v>58</v>
      </c>
      <c r="G6" s="48" t="s">
        <v>59</v>
      </c>
      <c r="H6" s="32"/>
      <c r="I6" s="8">
        <f t="shared" ref="I6:I10" si="0">J6-H6</f>
        <v>0</v>
      </c>
      <c r="J6" s="9">
        <f t="shared" ref="J6:J10" si="1">H6*1.12</f>
        <v>0</v>
      </c>
    </row>
    <row r="7" spans="2:10" ht="37.5" x14ac:dyDescent="0.25">
      <c r="B7" s="45">
        <v>45938</v>
      </c>
      <c r="C7" s="46">
        <v>0.36458333333333331</v>
      </c>
      <c r="D7" s="46">
        <v>0.51041666666666663</v>
      </c>
      <c r="E7" s="44">
        <v>64</v>
      </c>
      <c r="F7" s="44" t="s">
        <v>12</v>
      </c>
      <c r="G7" s="48" t="s">
        <v>69</v>
      </c>
      <c r="H7" s="32"/>
      <c r="I7" s="8">
        <f t="shared" si="0"/>
        <v>0</v>
      </c>
      <c r="J7" s="9">
        <f t="shared" si="1"/>
        <v>0</v>
      </c>
    </row>
    <row r="8" spans="2:10" ht="37.5" x14ac:dyDescent="0.25">
      <c r="B8" s="45">
        <v>45939</v>
      </c>
      <c r="C8" s="46">
        <v>0.32291666666666669</v>
      </c>
      <c r="D8" s="46">
        <v>0.45833333333333331</v>
      </c>
      <c r="E8" s="44">
        <v>22</v>
      </c>
      <c r="F8" s="44" t="s">
        <v>30</v>
      </c>
      <c r="G8" s="48" t="s">
        <v>23</v>
      </c>
      <c r="H8" s="32"/>
      <c r="I8" s="8">
        <f t="shared" si="0"/>
        <v>0</v>
      </c>
      <c r="J8" s="9">
        <f t="shared" si="1"/>
        <v>0</v>
      </c>
    </row>
    <row r="9" spans="2:10" ht="37.5" x14ac:dyDescent="0.25">
      <c r="B9" s="45">
        <v>45944</v>
      </c>
      <c r="C9" s="46">
        <v>0.35416666666666669</v>
      </c>
      <c r="D9" s="46">
        <v>0.44791666666666669</v>
      </c>
      <c r="E9" s="44">
        <v>49</v>
      </c>
      <c r="F9" s="44" t="s">
        <v>55</v>
      </c>
      <c r="G9" s="48" t="s">
        <v>73</v>
      </c>
      <c r="H9" s="32"/>
      <c r="I9" s="8">
        <f t="shared" si="0"/>
        <v>0</v>
      </c>
      <c r="J9" s="9">
        <f t="shared" si="1"/>
        <v>0</v>
      </c>
    </row>
    <row r="10" spans="2:10" ht="37.5" x14ac:dyDescent="0.25">
      <c r="B10" s="45">
        <v>45950</v>
      </c>
      <c r="C10" s="46">
        <v>0.30555555555555552</v>
      </c>
      <c r="D10" s="46">
        <v>0.39583333333333331</v>
      </c>
      <c r="E10" s="44">
        <v>18</v>
      </c>
      <c r="F10" s="44" t="s">
        <v>12</v>
      </c>
      <c r="G10" s="48" t="s">
        <v>78</v>
      </c>
      <c r="H10" s="32"/>
      <c r="I10" s="8">
        <f t="shared" si="0"/>
        <v>0</v>
      </c>
      <c r="J10" s="9">
        <f t="shared" si="1"/>
        <v>0</v>
      </c>
    </row>
    <row r="11" spans="2:10" ht="75" x14ac:dyDescent="0.25">
      <c r="B11" s="45">
        <v>45951</v>
      </c>
      <c r="C11" s="46">
        <v>0.40625</v>
      </c>
      <c r="D11" s="46">
        <v>0.4861111111111111</v>
      </c>
      <c r="E11" s="44">
        <v>66</v>
      </c>
      <c r="F11" s="44" t="s">
        <v>81</v>
      </c>
      <c r="G11" s="48" t="s">
        <v>85</v>
      </c>
      <c r="H11" s="32"/>
      <c r="I11" s="8">
        <f t="shared" ref="I11:I14" si="2">J11-H11</f>
        <v>0</v>
      </c>
      <c r="J11" s="9">
        <f t="shared" ref="J11:J14" si="3">H11*1.12</f>
        <v>0</v>
      </c>
    </row>
    <row r="12" spans="2:10" ht="37.5" x14ac:dyDescent="0.25">
      <c r="B12" s="45">
        <v>45952</v>
      </c>
      <c r="C12" s="43">
        <v>0.36805555555555558</v>
      </c>
      <c r="D12" s="43">
        <v>0.44097222222222227</v>
      </c>
      <c r="E12" s="47">
        <v>46</v>
      </c>
      <c r="F12" s="44" t="s">
        <v>81</v>
      </c>
      <c r="G12" s="48" t="s">
        <v>90</v>
      </c>
      <c r="H12" s="25"/>
      <c r="I12" s="8">
        <f t="shared" si="2"/>
        <v>0</v>
      </c>
      <c r="J12" s="9">
        <f t="shared" si="3"/>
        <v>0</v>
      </c>
    </row>
    <row r="13" spans="2:10" ht="37.5" x14ac:dyDescent="0.25">
      <c r="B13" s="45">
        <v>45953</v>
      </c>
      <c r="C13" s="43">
        <v>0.35416666666666669</v>
      </c>
      <c r="D13" s="43">
        <v>0.44444444444444442</v>
      </c>
      <c r="E13" s="47">
        <v>18</v>
      </c>
      <c r="F13" s="44" t="s">
        <v>81</v>
      </c>
      <c r="G13" s="48" t="s">
        <v>78</v>
      </c>
      <c r="H13" s="25"/>
      <c r="I13" s="8">
        <f t="shared" si="2"/>
        <v>0</v>
      </c>
      <c r="J13" s="9">
        <f t="shared" si="3"/>
        <v>0</v>
      </c>
    </row>
    <row r="14" spans="2:10" ht="38.25" thickBot="1" x14ac:dyDescent="0.3">
      <c r="B14" s="49">
        <v>45959</v>
      </c>
      <c r="C14" s="50">
        <v>0.33333333333333331</v>
      </c>
      <c r="D14" s="50">
        <v>0.47222222222222227</v>
      </c>
      <c r="E14" s="51">
        <v>52</v>
      </c>
      <c r="F14" s="52" t="s">
        <v>30</v>
      </c>
      <c r="G14" s="53" t="s">
        <v>99</v>
      </c>
      <c r="H14" s="26"/>
      <c r="I14" s="16">
        <f t="shared" si="2"/>
        <v>0</v>
      </c>
      <c r="J14" s="15">
        <f t="shared" si="3"/>
        <v>0</v>
      </c>
    </row>
    <row r="15" spans="2:10" ht="45.75" customHeight="1" thickBot="1" x14ac:dyDescent="0.3">
      <c r="B15" s="94" t="s">
        <v>7</v>
      </c>
      <c r="C15" s="95"/>
      <c r="D15" s="95"/>
      <c r="E15" s="95"/>
      <c r="F15" s="95"/>
      <c r="G15" s="95"/>
      <c r="H15" s="12">
        <f>SUM(H5:H14)</f>
        <v>0</v>
      </c>
      <c r="I15" s="12">
        <f>SUM(I5:I14)</f>
        <v>0</v>
      </c>
      <c r="J15" s="12">
        <f>SUM(J5:J14)</f>
        <v>0</v>
      </c>
    </row>
    <row r="20" spans="7:7" x14ac:dyDescent="0.25">
      <c r="G20"/>
    </row>
  </sheetData>
  <sheetProtection algorithmName="SHA-512" hashValue="X/obW2sOn+f97mECNAIEOqQ09BYmnq9brMbr0pdjbOQilDMDnts0qKNYgGdq9KlhVE4cwD12/zDopGafousFTw==" saltValue="MINAe+dTUp8DzcM2cZvGIw==" spinCount="100000" sheet="1" objects="1" scenarios="1"/>
  <mergeCells count="1">
    <mergeCell ref="B15:G1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F60A0-ED9E-4122-9139-9A3A85857326}">
  <sheetPr>
    <tabColor theme="7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45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60">
        <v>45933</v>
      </c>
      <c r="C5" s="61">
        <v>0.39583333333333331</v>
      </c>
      <c r="D5" s="61">
        <v>0.45833333333333331</v>
      </c>
      <c r="E5" s="62">
        <v>33</v>
      </c>
      <c r="F5" s="62" t="s">
        <v>105</v>
      </c>
      <c r="G5" s="63" t="s">
        <v>106</v>
      </c>
      <c r="H5" s="54"/>
      <c r="I5" s="10">
        <f>J5-H5</f>
        <v>0</v>
      </c>
      <c r="J5" s="11">
        <f>H5*1.12</f>
        <v>0</v>
      </c>
    </row>
    <row r="6" spans="2:10" ht="37.5" x14ac:dyDescent="0.25">
      <c r="B6" s="20">
        <v>45938</v>
      </c>
      <c r="C6" s="58">
        <v>0.34375</v>
      </c>
      <c r="D6" s="58">
        <v>0.51041666666666663</v>
      </c>
      <c r="E6" s="17">
        <v>38</v>
      </c>
      <c r="F6" s="17" t="s">
        <v>12</v>
      </c>
      <c r="G6" s="59" t="s">
        <v>29</v>
      </c>
      <c r="H6" s="32"/>
      <c r="I6" s="13">
        <f t="shared" ref="I6:I12" si="0">J6-H6</f>
        <v>0</v>
      </c>
      <c r="J6" s="22">
        <f t="shared" ref="J6:J12" si="1">H6*1.12</f>
        <v>0</v>
      </c>
    </row>
    <row r="7" spans="2:10" ht="56.25" x14ac:dyDescent="0.25">
      <c r="B7" s="20">
        <v>45939</v>
      </c>
      <c r="C7" s="58">
        <v>0.40625</v>
      </c>
      <c r="D7" s="58">
        <v>0.47222222222222227</v>
      </c>
      <c r="E7" s="17">
        <v>65</v>
      </c>
      <c r="F7" s="17" t="s">
        <v>12</v>
      </c>
      <c r="G7" s="59" t="s">
        <v>114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20">
        <v>45944</v>
      </c>
      <c r="C8" s="86">
        <v>0.33333333333333331</v>
      </c>
      <c r="D8" s="58">
        <v>0.5</v>
      </c>
      <c r="E8" s="17">
        <v>35</v>
      </c>
      <c r="F8" s="17" t="s">
        <v>18</v>
      </c>
      <c r="G8" s="59" t="s">
        <v>117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20">
        <v>45947</v>
      </c>
      <c r="C9" s="58">
        <v>0.34375</v>
      </c>
      <c r="D9" s="58">
        <v>0.51041666666666663</v>
      </c>
      <c r="E9" s="17">
        <v>32</v>
      </c>
      <c r="F9" s="17" t="s">
        <v>31</v>
      </c>
      <c r="G9" s="59" t="s">
        <v>122</v>
      </c>
      <c r="H9" s="32"/>
      <c r="I9" s="13">
        <f t="shared" si="0"/>
        <v>0</v>
      </c>
      <c r="J9" s="22">
        <f t="shared" si="1"/>
        <v>0</v>
      </c>
    </row>
    <row r="10" spans="2:10" ht="37.5" x14ac:dyDescent="0.25">
      <c r="B10" s="20">
        <v>45951</v>
      </c>
      <c r="C10" s="58">
        <v>0.33333333333333331</v>
      </c>
      <c r="D10" s="58">
        <v>0.44791666666666669</v>
      </c>
      <c r="E10" s="17">
        <v>34</v>
      </c>
      <c r="F10" s="17" t="s">
        <v>81</v>
      </c>
      <c r="G10" s="59" t="s">
        <v>126</v>
      </c>
      <c r="H10" s="32"/>
      <c r="I10" s="13">
        <f t="shared" si="0"/>
        <v>0</v>
      </c>
      <c r="J10" s="22">
        <f t="shared" si="1"/>
        <v>0</v>
      </c>
    </row>
    <row r="11" spans="2:10" ht="37.5" x14ac:dyDescent="0.25">
      <c r="B11" s="20">
        <v>45952</v>
      </c>
      <c r="C11" s="86">
        <v>0.33333333333333331</v>
      </c>
      <c r="D11" s="86">
        <v>0.54166666666666663</v>
      </c>
      <c r="E11" s="87">
        <v>30</v>
      </c>
      <c r="F11" s="17" t="s">
        <v>12</v>
      </c>
      <c r="G11" s="59" t="s">
        <v>29</v>
      </c>
      <c r="H11" s="25"/>
      <c r="I11" s="13">
        <f t="shared" si="0"/>
        <v>0</v>
      </c>
      <c r="J11" s="22">
        <f t="shared" si="1"/>
        <v>0</v>
      </c>
    </row>
    <row r="12" spans="2:10" ht="57" thickBot="1" x14ac:dyDescent="0.3">
      <c r="B12" s="64">
        <v>45953</v>
      </c>
      <c r="C12" s="88">
        <v>0.34375</v>
      </c>
      <c r="D12" s="88">
        <v>0.47916666666666669</v>
      </c>
      <c r="E12" s="89">
        <v>44</v>
      </c>
      <c r="F12" s="66" t="s">
        <v>81</v>
      </c>
      <c r="G12" s="67" t="s">
        <v>121</v>
      </c>
      <c r="H12" s="26"/>
      <c r="I12" s="14">
        <f t="shared" si="0"/>
        <v>0</v>
      </c>
      <c r="J12" s="23">
        <f t="shared" si="1"/>
        <v>0</v>
      </c>
    </row>
    <row r="13" spans="2:10" ht="45.75" customHeight="1" thickBot="1" x14ac:dyDescent="0.3">
      <c r="B13" s="94" t="s">
        <v>7</v>
      </c>
      <c r="C13" s="95"/>
      <c r="D13" s="95"/>
      <c r="E13" s="95"/>
      <c r="F13" s="95"/>
      <c r="G13" s="95"/>
      <c r="H13" s="12">
        <f>SUM(H5:H12)</f>
        <v>0</v>
      </c>
      <c r="I13" s="12">
        <f>SUM(I5:I12)</f>
        <v>0</v>
      </c>
      <c r="J13" s="12">
        <f>SUM(J5:J12)</f>
        <v>0</v>
      </c>
    </row>
  </sheetData>
  <sheetProtection algorithmName="SHA-512" hashValue="LAsir0ZJEECNfagi5UIN/HjZV8dWASOQ0QnPzcXwaiJW39/q1wIS+qZ/hUisT/4vzBksuvhsyPpQ/dDd+RiCCg==" saltValue="PXCAghCKiHbyJiT/RkuuUA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97395-31A9-450A-99CA-3FDF15D58089}">
  <sheetPr>
    <tabColor theme="7" tint="-0.249977111117893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46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60">
        <v>45936</v>
      </c>
      <c r="C5" s="61">
        <v>0.34375</v>
      </c>
      <c r="D5" s="61">
        <v>0.4375</v>
      </c>
      <c r="E5" s="62">
        <v>34</v>
      </c>
      <c r="F5" s="62" t="s">
        <v>18</v>
      </c>
      <c r="G5" s="63" t="s">
        <v>107</v>
      </c>
      <c r="H5" s="54"/>
      <c r="I5" s="10">
        <f>J5-H5</f>
        <v>0</v>
      </c>
      <c r="J5" s="11">
        <f>H5*1.12</f>
        <v>0</v>
      </c>
    </row>
    <row r="6" spans="2:10" ht="37.5" x14ac:dyDescent="0.25">
      <c r="B6" s="20">
        <v>45938</v>
      </c>
      <c r="C6" s="58">
        <v>0.32291666666666669</v>
      </c>
      <c r="D6" s="58">
        <v>0.54166666666666663</v>
      </c>
      <c r="E6" s="17">
        <v>54</v>
      </c>
      <c r="F6" s="17" t="s">
        <v>31</v>
      </c>
      <c r="G6" s="59" t="s">
        <v>29</v>
      </c>
      <c r="H6" s="32"/>
      <c r="I6" s="13">
        <f t="shared" ref="I6:I12" si="0">J6-H6</f>
        <v>0</v>
      </c>
      <c r="J6" s="22">
        <f t="shared" ref="J6:J12" si="1">H6*1.12</f>
        <v>0</v>
      </c>
    </row>
    <row r="7" spans="2:10" ht="37.5" x14ac:dyDescent="0.25">
      <c r="B7" s="20">
        <v>45940</v>
      </c>
      <c r="C7" s="58">
        <v>0.35416666666666669</v>
      </c>
      <c r="D7" s="58">
        <v>0.47916666666666669</v>
      </c>
      <c r="E7" s="17">
        <v>49</v>
      </c>
      <c r="F7" s="17" t="s">
        <v>14</v>
      </c>
      <c r="G7" s="59" t="s">
        <v>115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20">
        <v>45944</v>
      </c>
      <c r="C8" s="86">
        <v>0.33333333333333331</v>
      </c>
      <c r="D8" s="58">
        <v>0.54166666666666663</v>
      </c>
      <c r="E8" s="17">
        <v>20</v>
      </c>
      <c r="F8" s="17" t="s">
        <v>15</v>
      </c>
      <c r="G8" s="59" t="s">
        <v>120</v>
      </c>
      <c r="H8" s="32"/>
      <c r="I8" s="13">
        <f t="shared" si="0"/>
        <v>0</v>
      </c>
      <c r="J8" s="22">
        <f t="shared" si="1"/>
        <v>0</v>
      </c>
    </row>
    <row r="9" spans="2:10" ht="56.25" x14ac:dyDescent="0.25">
      <c r="B9" s="20">
        <v>45950</v>
      </c>
      <c r="C9" s="58">
        <v>0.375</v>
      </c>
      <c r="D9" s="58">
        <v>0.54166666666666663</v>
      </c>
      <c r="E9" s="17">
        <v>30</v>
      </c>
      <c r="F9" s="17" t="s">
        <v>123</v>
      </c>
      <c r="G9" s="59" t="s">
        <v>28</v>
      </c>
      <c r="H9" s="32"/>
      <c r="I9" s="13">
        <f t="shared" si="0"/>
        <v>0</v>
      </c>
      <c r="J9" s="22">
        <f t="shared" si="1"/>
        <v>0</v>
      </c>
    </row>
    <row r="10" spans="2:10" ht="56.25" x14ac:dyDescent="0.25">
      <c r="B10" s="20">
        <v>45951</v>
      </c>
      <c r="C10" s="58">
        <v>0.38541666666666669</v>
      </c>
      <c r="D10" s="58">
        <v>0.45833333333333331</v>
      </c>
      <c r="E10" s="17">
        <v>44</v>
      </c>
      <c r="F10" s="17" t="s">
        <v>127</v>
      </c>
      <c r="G10" s="59" t="s">
        <v>128</v>
      </c>
      <c r="H10" s="25"/>
      <c r="I10" s="13">
        <f t="shared" si="0"/>
        <v>0</v>
      </c>
      <c r="J10" s="22">
        <f t="shared" si="1"/>
        <v>0</v>
      </c>
    </row>
    <row r="11" spans="2:10" ht="37.5" x14ac:dyDescent="0.25">
      <c r="B11" s="20">
        <v>45952</v>
      </c>
      <c r="C11" s="86">
        <v>0.34375</v>
      </c>
      <c r="D11" s="86">
        <v>0.5</v>
      </c>
      <c r="E11" s="87">
        <v>41</v>
      </c>
      <c r="F11" s="17" t="s">
        <v>18</v>
      </c>
      <c r="G11" s="59" t="s">
        <v>125</v>
      </c>
      <c r="H11" s="25"/>
      <c r="I11" s="13">
        <f t="shared" si="0"/>
        <v>0</v>
      </c>
      <c r="J11" s="22">
        <f t="shared" si="1"/>
        <v>0</v>
      </c>
    </row>
    <row r="12" spans="2:10" ht="57" thickBot="1" x14ac:dyDescent="0.3">
      <c r="B12" s="64">
        <v>45954</v>
      </c>
      <c r="C12" s="88">
        <v>0.3888888888888889</v>
      </c>
      <c r="D12" s="88">
        <v>0.47222222222222227</v>
      </c>
      <c r="E12" s="89">
        <v>38</v>
      </c>
      <c r="F12" s="66" t="s">
        <v>55</v>
      </c>
      <c r="G12" s="67" t="s">
        <v>135</v>
      </c>
      <c r="H12" s="26"/>
      <c r="I12" s="14">
        <f t="shared" si="0"/>
        <v>0</v>
      </c>
      <c r="J12" s="23">
        <f t="shared" si="1"/>
        <v>0</v>
      </c>
    </row>
    <row r="13" spans="2:10" ht="45.75" customHeight="1" thickBot="1" x14ac:dyDescent="0.3">
      <c r="B13" s="94" t="s">
        <v>7</v>
      </c>
      <c r="C13" s="95"/>
      <c r="D13" s="95"/>
      <c r="E13" s="95"/>
      <c r="F13" s="95"/>
      <c r="G13" s="95"/>
      <c r="H13" s="12">
        <f>SUM(H5:H12)</f>
        <v>0</v>
      </c>
      <c r="I13" s="12">
        <f>SUM(I5:I12)</f>
        <v>0</v>
      </c>
      <c r="J13" s="12">
        <f>SUM(J5:J12)</f>
        <v>0</v>
      </c>
    </row>
  </sheetData>
  <sheetProtection algorithmName="SHA-512" hashValue="y+qbN40VlR2QsdNT4uUkNOXQRTRvk9VYTilNnt9VfltCiVuOt5CRceIVFEBIkxUDM19iOnfSUT+8cxna8sTAdQ==" saltValue="KLD+LZhiPbIy1XJjP+v4Bw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48CB-FCC2-4B57-9D77-1E86F4DC17FC}">
  <sheetPr>
    <tabColor theme="7" tint="-0.499984740745262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47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60">
        <v>45936</v>
      </c>
      <c r="C5" s="61">
        <v>0.41666666666666669</v>
      </c>
      <c r="D5" s="61">
        <v>0.54166666666666663</v>
      </c>
      <c r="E5" s="62">
        <v>31</v>
      </c>
      <c r="F5" s="62" t="s">
        <v>16</v>
      </c>
      <c r="G5" s="63" t="s">
        <v>108</v>
      </c>
      <c r="H5" s="54"/>
      <c r="I5" s="10">
        <f>J5-H5</f>
        <v>0</v>
      </c>
      <c r="J5" s="11">
        <f>H5*1.12</f>
        <v>0</v>
      </c>
    </row>
    <row r="6" spans="2:10" ht="37.5" x14ac:dyDescent="0.25">
      <c r="B6" s="20">
        <v>45938</v>
      </c>
      <c r="C6" s="58">
        <v>0.33333333333333331</v>
      </c>
      <c r="D6" s="58">
        <v>0.4375</v>
      </c>
      <c r="E6" s="17">
        <v>23</v>
      </c>
      <c r="F6" s="17" t="s">
        <v>21</v>
      </c>
      <c r="G6" s="59" t="s">
        <v>112</v>
      </c>
      <c r="H6" s="32"/>
      <c r="I6" s="13">
        <f t="shared" ref="I6:I12" si="0">J6-H6</f>
        <v>0</v>
      </c>
      <c r="J6" s="22">
        <f t="shared" ref="J6:J12" si="1">H6*1.12</f>
        <v>0</v>
      </c>
    </row>
    <row r="7" spans="2:10" ht="37.5" x14ac:dyDescent="0.25">
      <c r="B7" s="20">
        <v>45940</v>
      </c>
      <c r="C7" s="58">
        <v>0.33333333333333331</v>
      </c>
      <c r="D7" s="58">
        <v>0.45833333333333331</v>
      </c>
      <c r="E7" s="17">
        <v>44</v>
      </c>
      <c r="F7" s="17" t="s">
        <v>18</v>
      </c>
      <c r="G7" s="59" t="s">
        <v>116</v>
      </c>
      <c r="H7" s="32"/>
      <c r="I7" s="13">
        <f t="shared" si="0"/>
        <v>0</v>
      </c>
      <c r="J7" s="22">
        <f t="shared" si="1"/>
        <v>0</v>
      </c>
    </row>
    <row r="8" spans="2:10" ht="56.25" x14ac:dyDescent="0.25">
      <c r="B8" s="20">
        <v>45944</v>
      </c>
      <c r="C8" s="86">
        <v>0.34375</v>
      </c>
      <c r="D8" s="58">
        <v>0.46875</v>
      </c>
      <c r="E8" s="17">
        <v>50</v>
      </c>
      <c r="F8" s="17" t="s">
        <v>67</v>
      </c>
      <c r="G8" s="59" t="s">
        <v>121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20">
        <v>45950</v>
      </c>
      <c r="C9" s="58">
        <v>0.33333333333333331</v>
      </c>
      <c r="D9" s="58">
        <v>0.39583333333333331</v>
      </c>
      <c r="E9" s="17">
        <v>23</v>
      </c>
      <c r="F9" s="17" t="s">
        <v>12</v>
      </c>
      <c r="G9" s="59" t="s">
        <v>102</v>
      </c>
      <c r="H9" s="32"/>
      <c r="I9" s="13">
        <f t="shared" si="0"/>
        <v>0</v>
      </c>
      <c r="J9" s="22">
        <f t="shared" si="1"/>
        <v>0</v>
      </c>
    </row>
    <row r="10" spans="2:10" ht="37.5" x14ac:dyDescent="0.25">
      <c r="B10" s="20">
        <v>45951</v>
      </c>
      <c r="C10" s="86">
        <v>0.38541666666666669</v>
      </c>
      <c r="D10" s="86">
        <v>0.45833333333333331</v>
      </c>
      <c r="E10" s="87">
        <v>38</v>
      </c>
      <c r="F10" s="17" t="s">
        <v>127</v>
      </c>
      <c r="G10" s="59" t="s">
        <v>129</v>
      </c>
      <c r="H10" s="25"/>
      <c r="I10" s="13">
        <f t="shared" si="0"/>
        <v>0</v>
      </c>
      <c r="J10" s="22">
        <f t="shared" si="1"/>
        <v>0</v>
      </c>
    </row>
    <row r="11" spans="2:10" ht="37.5" x14ac:dyDescent="0.25">
      <c r="B11" s="20">
        <v>45953</v>
      </c>
      <c r="C11" s="86">
        <v>0.33333333333333331</v>
      </c>
      <c r="D11" s="86">
        <v>0.47916666666666669</v>
      </c>
      <c r="E11" s="87">
        <v>43</v>
      </c>
      <c r="F11" s="17" t="s">
        <v>81</v>
      </c>
      <c r="G11" s="59" t="s">
        <v>132</v>
      </c>
      <c r="H11" s="25"/>
      <c r="I11" s="13">
        <f t="shared" si="0"/>
        <v>0</v>
      </c>
      <c r="J11" s="22">
        <f t="shared" si="1"/>
        <v>0</v>
      </c>
    </row>
    <row r="12" spans="2:10" ht="38.25" thickBot="1" x14ac:dyDescent="0.3">
      <c r="B12" s="64">
        <v>45954</v>
      </c>
      <c r="C12" s="88">
        <v>0.35416666666666669</v>
      </c>
      <c r="D12" s="88">
        <v>0.44791666666666669</v>
      </c>
      <c r="E12" s="89">
        <v>27</v>
      </c>
      <c r="F12" s="66" t="s">
        <v>55</v>
      </c>
      <c r="G12" s="67" t="s">
        <v>131</v>
      </c>
      <c r="H12" s="26"/>
      <c r="I12" s="14">
        <f t="shared" si="0"/>
        <v>0</v>
      </c>
      <c r="J12" s="23">
        <f t="shared" si="1"/>
        <v>0</v>
      </c>
    </row>
    <row r="13" spans="2:10" ht="45.75" customHeight="1" thickBot="1" x14ac:dyDescent="0.3">
      <c r="B13" s="94" t="s">
        <v>7</v>
      </c>
      <c r="C13" s="95"/>
      <c r="D13" s="95"/>
      <c r="E13" s="95"/>
      <c r="F13" s="95"/>
      <c r="G13" s="95"/>
      <c r="H13" s="12">
        <f>SUM(H5:H12)</f>
        <v>0</v>
      </c>
      <c r="I13" s="12">
        <f>SUM(I5:I12)</f>
        <v>0</v>
      </c>
      <c r="J13" s="12">
        <f>SUM(J5:J12)</f>
        <v>0</v>
      </c>
    </row>
  </sheetData>
  <sheetProtection algorithmName="SHA-512" hashValue="rerOn8mroQmoKxFP/nNNeBpZgQRaX9oj/OmvfbvjLOOs6/lvrIlx0qqBHIs0Q8D+WW8/pPsPnAxrw0OwczjWJA==" saltValue="WZ90KE8NyQUmG0+2dEn5YQ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8C0C-8DDD-4DEE-879C-AF73F89B2CB4}">
  <sheetPr>
    <tabColor theme="9" tint="0.79998168889431442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21">
        <v>45931</v>
      </c>
      <c r="C5" s="75">
        <v>0.3125</v>
      </c>
      <c r="D5" s="75">
        <v>0.5</v>
      </c>
      <c r="E5" s="76">
        <v>31</v>
      </c>
      <c r="F5" s="90" t="s">
        <v>16</v>
      </c>
      <c r="G5" s="83" t="s">
        <v>137</v>
      </c>
      <c r="H5" s="54"/>
      <c r="I5" s="10">
        <f t="shared" ref="I5:I11" si="0">J5-H5</f>
        <v>0</v>
      </c>
      <c r="J5" s="11">
        <f t="shared" ref="J5:J11" si="1">H5*1.12</f>
        <v>0</v>
      </c>
    </row>
    <row r="6" spans="2:10" ht="37.5" x14ac:dyDescent="0.25">
      <c r="B6" s="72">
        <v>45936</v>
      </c>
      <c r="C6" s="73">
        <v>0.375</v>
      </c>
      <c r="D6" s="73" t="s">
        <v>141</v>
      </c>
      <c r="E6" s="71">
        <v>46</v>
      </c>
      <c r="F6" s="71" t="s">
        <v>12</v>
      </c>
      <c r="G6" s="74" t="s">
        <v>142</v>
      </c>
      <c r="H6" s="32"/>
      <c r="I6" s="13">
        <f t="shared" si="0"/>
        <v>0</v>
      </c>
      <c r="J6" s="22">
        <f t="shared" si="1"/>
        <v>0</v>
      </c>
    </row>
    <row r="7" spans="2:10" ht="37.5" x14ac:dyDescent="0.25">
      <c r="B7" s="72">
        <v>45938</v>
      </c>
      <c r="C7" s="73">
        <v>0.38541666666666669</v>
      </c>
      <c r="D7" s="73">
        <v>0.51041666666666663</v>
      </c>
      <c r="E7" s="71">
        <v>34</v>
      </c>
      <c r="F7" s="71" t="s">
        <v>12</v>
      </c>
      <c r="G7" s="74" t="s">
        <v>147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72">
        <v>45944</v>
      </c>
      <c r="C8" s="73">
        <v>0.41666666666666669</v>
      </c>
      <c r="D8" s="73">
        <v>0.47916666666666669</v>
      </c>
      <c r="E8" s="71">
        <v>25</v>
      </c>
      <c r="F8" s="71" t="s">
        <v>61</v>
      </c>
      <c r="G8" s="74" t="s">
        <v>150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72">
        <v>45945</v>
      </c>
      <c r="C9" s="73">
        <v>0.375</v>
      </c>
      <c r="D9" s="73">
        <v>0.5</v>
      </c>
      <c r="E9" s="71">
        <v>39</v>
      </c>
      <c r="F9" s="71" t="s">
        <v>30</v>
      </c>
      <c r="G9" s="74" t="s">
        <v>32</v>
      </c>
      <c r="H9" s="32"/>
      <c r="I9" s="13">
        <f t="shared" si="0"/>
        <v>0</v>
      </c>
      <c r="J9" s="22">
        <f t="shared" si="1"/>
        <v>0</v>
      </c>
    </row>
    <row r="10" spans="2:10" ht="75" x14ac:dyDescent="0.25">
      <c r="B10" s="72">
        <v>45950</v>
      </c>
      <c r="C10" s="73">
        <v>0.35416666666666669</v>
      </c>
      <c r="D10" s="73">
        <v>0.41666666666666669</v>
      </c>
      <c r="E10" s="71">
        <v>22</v>
      </c>
      <c r="F10" s="71" t="s">
        <v>12</v>
      </c>
      <c r="G10" s="74" t="s">
        <v>158</v>
      </c>
      <c r="H10" s="32"/>
      <c r="I10" s="13">
        <f t="shared" si="0"/>
        <v>0</v>
      </c>
      <c r="J10" s="22">
        <f t="shared" si="1"/>
        <v>0</v>
      </c>
    </row>
    <row r="11" spans="2:10" ht="33" customHeight="1" thickBot="1" x14ac:dyDescent="0.3">
      <c r="B11" s="77">
        <v>45952</v>
      </c>
      <c r="C11" s="92">
        <v>0.32291666666666669</v>
      </c>
      <c r="D11" s="92">
        <v>0.44791666666666669</v>
      </c>
      <c r="E11" s="93">
        <v>29</v>
      </c>
      <c r="F11" s="79" t="s">
        <v>55</v>
      </c>
      <c r="G11" s="80" t="s">
        <v>35</v>
      </c>
      <c r="H11" s="26"/>
      <c r="I11" s="14">
        <f t="shared" si="0"/>
        <v>0</v>
      </c>
      <c r="J11" s="23">
        <f t="shared" si="1"/>
        <v>0</v>
      </c>
    </row>
    <row r="12" spans="2:10" ht="45.75" customHeight="1" thickBot="1" x14ac:dyDescent="0.3">
      <c r="B12" s="94" t="s">
        <v>7</v>
      </c>
      <c r="C12" s="95"/>
      <c r="D12" s="95"/>
      <c r="E12" s="95"/>
      <c r="F12" s="95"/>
      <c r="G12" s="95"/>
      <c r="H12" s="12">
        <f>SUM(H5:H11)</f>
        <v>0</v>
      </c>
      <c r="I12" s="12">
        <f>SUM(I5:I11)</f>
        <v>0</v>
      </c>
      <c r="J12" s="12">
        <f>SUM(J5:J11)</f>
        <v>0</v>
      </c>
    </row>
  </sheetData>
  <sheetProtection algorithmName="SHA-512" hashValue="JJM9AP7nmzhV7xMxmjfxZph7QzSEamho/vACTeMsbx9qjVbHbV7Mk+Lhvau1+MuXeYLSTjmMZyQdcPuufVj+eg==" saltValue="GoNa8XZVPpPEbL07pfoXZA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39F3-DD83-4BD4-B9F1-AC295A5DE805}">
  <sheetPr>
    <tabColor theme="9" tint="0.59999389629810485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49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81">
        <v>45932</v>
      </c>
      <c r="C5" s="82">
        <v>0.38541666666666669</v>
      </c>
      <c r="D5" s="82">
        <v>0.46875</v>
      </c>
      <c r="E5" s="76">
        <v>56</v>
      </c>
      <c r="F5" s="76" t="s">
        <v>12</v>
      </c>
      <c r="G5" s="83" t="s">
        <v>138</v>
      </c>
      <c r="H5" s="54"/>
      <c r="I5" s="10">
        <f t="shared" ref="I5:I11" si="0">J5-H5</f>
        <v>0</v>
      </c>
      <c r="J5" s="11">
        <f t="shared" ref="J5:J11" si="1">H5*1.12</f>
        <v>0</v>
      </c>
    </row>
    <row r="6" spans="2:10" ht="37.5" x14ac:dyDescent="0.25">
      <c r="B6" s="72">
        <v>45936</v>
      </c>
      <c r="C6" s="73">
        <v>0.33333333333333331</v>
      </c>
      <c r="D6" s="73">
        <v>0.5</v>
      </c>
      <c r="E6" s="71">
        <v>32</v>
      </c>
      <c r="F6" s="71" t="s">
        <v>18</v>
      </c>
      <c r="G6" s="74" t="s">
        <v>32</v>
      </c>
      <c r="H6" s="32"/>
      <c r="I6" s="13">
        <f t="shared" si="0"/>
        <v>0</v>
      </c>
      <c r="J6" s="22">
        <f t="shared" si="1"/>
        <v>0</v>
      </c>
    </row>
    <row r="7" spans="2:10" ht="37.5" x14ac:dyDescent="0.25">
      <c r="B7" s="72">
        <v>45938</v>
      </c>
      <c r="C7" s="73" t="s">
        <v>148</v>
      </c>
      <c r="D7" s="73">
        <v>0.52083333333333337</v>
      </c>
      <c r="E7" s="71">
        <v>46</v>
      </c>
      <c r="F7" s="71" t="s">
        <v>18</v>
      </c>
      <c r="G7" s="74" t="s">
        <v>142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72">
        <v>45944</v>
      </c>
      <c r="C8" s="73">
        <v>0.33333333333333331</v>
      </c>
      <c r="D8" s="73">
        <v>0.42708333333333331</v>
      </c>
      <c r="E8" s="71">
        <v>49</v>
      </c>
      <c r="F8" s="71" t="s">
        <v>61</v>
      </c>
      <c r="G8" s="74" t="s">
        <v>151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72">
        <v>45946</v>
      </c>
      <c r="C9" s="73">
        <v>0.3125</v>
      </c>
      <c r="D9" s="73">
        <v>0.46875</v>
      </c>
      <c r="E9" s="71">
        <v>45</v>
      </c>
      <c r="F9" s="71" t="s">
        <v>18</v>
      </c>
      <c r="G9" s="74" t="s">
        <v>155</v>
      </c>
      <c r="H9" s="32"/>
      <c r="I9" s="13">
        <f t="shared" si="0"/>
        <v>0</v>
      </c>
      <c r="J9" s="22">
        <f t="shared" si="1"/>
        <v>0</v>
      </c>
    </row>
    <row r="10" spans="2:10" ht="37.5" x14ac:dyDescent="0.25">
      <c r="B10" s="72">
        <v>45950</v>
      </c>
      <c r="C10" s="73">
        <v>0.33333333333333331</v>
      </c>
      <c r="D10" s="73">
        <v>0.54166666666666663</v>
      </c>
      <c r="E10" s="71">
        <v>26</v>
      </c>
      <c r="F10" s="71" t="s">
        <v>15</v>
      </c>
      <c r="G10" s="74" t="s">
        <v>146</v>
      </c>
      <c r="H10" s="32"/>
      <c r="I10" s="13">
        <f t="shared" si="0"/>
        <v>0</v>
      </c>
      <c r="J10" s="22">
        <f t="shared" si="1"/>
        <v>0</v>
      </c>
    </row>
    <row r="11" spans="2:10" ht="38.25" thickBot="1" x14ac:dyDescent="0.3">
      <c r="B11" s="77">
        <v>45953</v>
      </c>
      <c r="C11" s="92">
        <v>0.33333333333333331</v>
      </c>
      <c r="D11" s="92">
        <v>0.52083333333333337</v>
      </c>
      <c r="E11" s="93">
        <v>22</v>
      </c>
      <c r="F11" s="79" t="s">
        <v>15</v>
      </c>
      <c r="G11" s="80" t="s">
        <v>143</v>
      </c>
      <c r="H11" s="26"/>
      <c r="I11" s="14">
        <f t="shared" si="0"/>
        <v>0</v>
      </c>
      <c r="J11" s="23">
        <f t="shared" si="1"/>
        <v>0</v>
      </c>
    </row>
    <row r="12" spans="2:10" ht="45.75" customHeight="1" thickBot="1" x14ac:dyDescent="0.3">
      <c r="B12" s="94" t="s">
        <v>7</v>
      </c>
      <c r="C12" s="95"/>
      <c r="D12" s="95"/>
      <c r="E12" s="95"/>
      <c r="F12" s="95"/>
      <c r="G12" s="95"/>
      <c r="H12" s="12">
        <f>SUM(H5:H11)</f>
        <v>0</v>
      </c>
      <c r="I12" s="12">
        <f>SUM(I5:I11)</f>
        <v>0</v>
      </c>
      <c r="J12" s="12">
        <f>SUM(J5:J11)</f>
        <v>0</v>
      </c>
    </row>
  </sheetData>
  <sheetProtection algorithmName="SHA-512" hashValue="AAaHch4VN0/+JL+lAvwE3LysUJBWgNlw2wXCbw2hRsrjTyKqAdv9yGPh2ydhiN3BUOkvzqsnSJTPo05qNQgLqw==" saltValue="cY38r5T+cnCNwf9aiZ83/g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7FF4E-3F47-4EE9-8518-69D158D653F0}">
  <sheetPr>
    <tabColor theme="9" tint="0.39997558519241921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50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0.75" customHeight="1" x14ac:dyDescent="0.25">
      <c r="B5" s="81">
        <v>45933</v>
      </c>
      <c r="C5" s="82">
        <v>0.33333333333333331</v>
      </c>
      <c r="D5" s="82">
        <v>0.52083333333333337</v>
      </c>
      <c r="E5" s="76">
        <v>44</v>
      </c>
      <c r="F5" s="76" t="s">
        <v>16</v>
      </c>
      <c r="G5" s="83" t="s">
        <v>139</v>
      </c>
      <c r="H5" s="54"/>
      <c r="I5" s="10">
        <f t="shared" ref="I5:I11" si="0">J5-H5</f>
        <v>0</v>
      </c>
      <c r="J5" s="11">
        <f t="shared" ref="J5:J11" si="1">H5*1.12</f>
        <v>0</v>
      </c>
    </row>
    <row r="6" spans="2:10" ht="37.5" x14ac:dyDescent="0.25">
      <c r="B6" s="72">
        <v>45936</v>
      </c>
      <c r="C6" s="73">
        <v>0.33333333333333331</v>
      </c>
      <c r="D6" s="73">
        <v>0.52083333333333337</v>
      </c>
      <c r="E6" s="71">
        <v>25</v>
      </c>
      <c r="F6" s="71" t="s">
        <v>15</v>
      </c>
      <c r="G6" s="74" t="s">
        <v>143</v>
      </c>
      <c r="H6" s="32"/>
      <c r="I6" s="13">
        <f t="shared" si="0"/>
        <v>0</v>
      </c>
      <c r="J6" s="22">
        <f t="shared" si="1"/>
        <v>0</v>
      </c>
    </row>
    <row r="7" spans="2:10" ht="37.5" x14ac:dyDescent="0.25">
      <c r="B7" s="72">
        <v>45939</v>
      </c>
      <c r="C7" s="73">
        <v>0.35416666666666669</v>
      </c>
      <c r="D7" s="73">
        <v>0.46875</v>
      </c>
      <c r="E7" s="71">
        <v>45</v>
      </c>
      <c r="F7" s="71" t="s">
        <v>14</v>
      </c>
      <c r="G7" s="74" t="s">
        <v>149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72">
        <v>45944</v>
      </c>
      <c r="C8" s="73">
        <v>0.3125</v>
      </c>
      <c r="D8" s="73">
        <v>0.4375</v>
      </c>
      <c r="E8" s="71">
        <v>29</v>
      </c>
      <c r="F8" s="71" t="s">
        <v>61</v>
      </c>
      <c r="G8" s="74" t="s">
        <v>152</v>
      </c>
      <c r="H8" s="32"/>
      <c r="I8" s="13">
        <f t="shared" si="0"/>
        <v>0</v>
      </c>
      <c r="J8" s="22">
        <f t="shared" si="1"/>
        <v>0</v>
      </c>
    </row>
    <row r="9" spans="2:10" ht="56.25" x14ac:dyDescent="0.25">
      <c r="B9" s="72">
        <v>45947</v>
      </c>
      <c r="C9" s="73">
        <v>0.38541666666666669</v>
      </c>
      <c r="D9" s="73">
        <v>0.5</v>
      </c>
      <c r="E9" s="71">
        <v>29</v>
      </c>
      <c r="F9" s="71" t="s">
        <v>12</v>
      </c>
      <c r="G9" s="74" t="s">
        <v>156</v>
      </c>
      <c r="H9" s="32"/>
      <c r="I9" s="13">
        <f t="shared" si="0"/>
        <v>0</v>
      </c>
      <c r="J9" s="22">
        <f t="shared" si="1"/>
        <v>0</v>
      </c>
    </row>
    <row r="10" spans="2:10" ht="75" x14ac:dyDescent="0.25">
      <c r="B10" s="72">
        <v>45951</v>
      </c>
      <c r="C10" s="73">
        <v>0.32291666666666669</v>
      </c>
      <c r="D10" s="73">
        <v>0.44791666666666669</v>
      </c>
      <c r="E10" s="71">
        <v>28</v>
      </c>
      <c r="F10" s="91" t="s">
        <v>20</v>
      </c>
      <c r="G10" s="74" t="s">
        <v>159</v>
      </c>
      <c r="H10" s="32"/>
      <c r="I10" s="13">
        <f t="shared" si="0"/>
        <v>0</v>
      </c>
      <c r="J10" s="22">
        <f t="shared" si="1"/>
        <v>0</v>
      </c>
    </row>
    <row r="11" spans="2:10" ht="38.25" thickBot="1" x14ac:dyDescent="0.3">
      <c r="B11" s="77">
        <v>45954</v>
      </c>
      <c r="C11" s="78">
        <v>0.3888888888888889</v>
      </c>
      <c r="D11" s="78">
        <v>0.5</v>
      </c>
      <c r="E11" s="79">
        <v>63</v>
      </c>
      <c r="F11" s="79" t="s">
        <v>81</v>
      </c>
      <c r="G11" s="80" t="s">
        <v>160</v>
      </c>
      <c r="H11" s="68"/>
      <c r="I11" s="14">
        <f t="shared" si="0"/>
        <v>0</v>
      </c>
      <c r="J11" s="23">
        <f t="shared" si="1"/>
        <v>0</v>
      </c>
    </row>
    <row r="12" spans="2:10" ht="45.75" customHeight="1" thickBot="1" x14ac:dyDescent="0.3">
      <c r="B12" s="94" t="s">
        <v>7</v>
      </c>
      <c r="C12" s="95"/>
      <c r="D12" s="95"/>
      <c r="E12" s="95"/>
      <c r="F12" s="95"/>
      <c r="G12" s="95"/>
      <c r="H12" s="12">
        <f>SUM(H5:H11)</f>
        <v>0</v>
      </c>
      <c r="I12" s="12">
        <f>SUM(I5:I11)</f>
        <v>0</v>
      </c>
      <c r="J12" s="12">
        <f>SUM(J5:J11)</f>
        <v>0</v>
      </c>
    </row>
  </sheetData>
  <sheetProtection algorithmName="SHA-512" hashValue="gR3LpjGf/nfVSYPbcGg7A+veDF/SWLat+iwtVMnU/bGa7q90Z0uz8ojB4HJxGR+FXX/wKMg0IhaaFxTItniqoQ==" saltValue="Yv8Zt4eirctWXfY0uq9hSg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4809-99EB-4B83-846F-A1D2EE72861C}">
  <sheetPr>
    <tabColor theme="9"/>
  </sheetPr>
  <dimension ref="B1:J11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51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81">
        <v>45933</v>
      </c>
      <c r="C5" s="82">
        <v>0.33333333333333331</v>
      </c>
      <c r="D5" s="82">
        <v>0.5</v>
      </c>
      <c r="E5" s="76">
        <v>42</v>
      </c>
      <c r="F5" s="76" t="s">
        <v>22</v>
      </c>
      <c r="G5" s="83" t="s">
        <v>34</v>
      </c>
      <c r="H5" s="54"/>
      <c r="I5" s="10">
        <f t="shared" ref="I5:I10" si="0">J5-H5</f>
        <v>0</v>
      </c>
      <c r="J5" s="11">
        <f t="shared" ref="J5:J10" si="1">H5*1.12</f>
        <v>0</v>
      </c>
    </row>
    <row r="6" spans="2:10" ht="75" x14ac:dyDescent="0.25">
      <c r="B6" s="72">
        <v>45937</v>
      </c>
      <c r="C6" s="73" t="s">
        <v>19</v>
      </c>
      <c r="D6" s="73">
        <v>0.46875</v>
      </c>
      <c r="E6" s="71">
        <v>24</v>
      </c>
      <c r="F6" s="91" t="s">
        <v>20</v>
      </c>
      <c r="G6" s="74" t="s">
        <v>144</v>
      </c>
      <c r="H6" s="32"/>
      <c r="I6" s="13">
        <f t="shared" si="0"/>
        <v>0</v>
      </c>
      <c r="J6" s="22">
        <f t="shared" si="1"/>
        <v>0</v>
      </c>
    </row>
    <row r="7" spans="2:10" ht="37.5" x14ac:dyDescent="0.25">
      <c r="B7" s="72">
        <v>45943</v>
      </c>
      <c r="C7" s="73">
        <v>0.33333333333333331</v>
      </c>
      <c r="D7" s="73">
        <v>0.55208333333333337</v>
      </c>
      <c r="E7" s="71">
        <v>41</v>
      </c>
      <c r="F7" s="71" t="s">
        <v>18</v>
      </c>
      <c r="G7" s="74" t="s">
        <v>149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72">
        <v>45944</v>
      </c>
      <c r="C8" s="73">
        <v>0.33333333333333331</v>
      </c>
      <c r="D8" s="73">
        <v>0.41666666666666669</v>
      </c>
      <c r="E8" s="71">
        <v>18</v>
      </c>
      <c r="F8" s="71" t="s">
        <v>31</v>
      </c>
      <c r="G8" s="74" t="s">
        <v>153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72">
        <v>45950</v>
      </c>
      <c r="C9" s="73">
        <v>0.38541666666666669</v>
      </c>
      <c r="D9" s="73">
        <v>0.45833333333333331</v>
      </c>
      <c r="E9" s="71">
        <v>17</v>
      </c>
      <c r="F9" s="71" t="s">
        <v>12</v>
      </c>
      <c r="G9" s="74" t="s">
        <v>157</v>
      </c>
      <c r="H9" s="32"/>
      <c r="I9" s="13">
        <f t="shared" si="0"/>
        <v>0</v>
      </c>
      <c r="J9" s="22">
        <f t="shared" si="1"/>
        <v>0</v>
      </c>
    </row>
    <row r="10" spans="2:10" ht="38.25" thickBot="1" x14ac:dyDescent="0.3">
      <c r="B10" s="77">
        <v>45951</v>
      </c>
      <c r="C10" s="78">
        <v>0.33333333333333331</v>
      </c>
      <c r="D10" s="78">
        <v>0.47916666666666669</v>
      </c>
      <c r="E10" s="79">
        <v>42</v>
      </c>
      <c r="F10" s="79" t="s">
        <v>12</v>
      </c>
      <c r="G10" s="80" t="s">
        <v>139</v>
      </c>
      <c r="H10" s="68"/>
      <c r="I10" s="14">
        <f t="shared" si="0"/>
        <v>0</v>
      </c>
      <c r="J10" s="23">
        <f t="shared" si="1"/>
        <v>0</v>
      </c>
    </row>
    <row r="11" spans="2:10" ht="45.75" customHeight="1" thickBot="1" x14ac:dyDescent="0.3">
      <c r="B11" s="94" t="s">
        <v>7</v>
      </c>
      <c r="C11" s="95"/>
      <c r="D11" s="95"/>
      <c r="E11" s="95"/>
      <c r="F11" s="95"/>
      <c r="G11" s="95"/>
      <c r="H11" s="12">
        <f>SUM(H5:H10)</f>
        <v>0</v>
      </c>
      <c r="I11" s="12">
        <f>SUM(I5:I10)</f>
        <v>0</v>
      </c>
      <c r="J11" s="12">
        <f>SUM(J5:J10)</f>
        <v>0</v>
      </c>
    </row>
  </sheetData>
  <sheetProtection algorithmName="SHA-512" hashValue="sSkWPcmelt78BpUOv0QEzAZtnqew23ekp4TTmRJWXmsJPIPBc1uxPRp5fYq/qzw6UCYMwOVXbp+8/zMab9ra+A==" saltValue="/0WWfUeRszHhf3e3tj0Eyw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94E63-984A-43D0-B15C-AD85A142B29E}">
  <sheetPr>
    <tabColor theme="9" tint="-0.249977111117893"/>
  </sheetPr>
  <dimension ref="B1:J11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52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81">
        <v>45933</v>
      </c>
      <c r="C5" s="82">
        <v>0.33333333333333331</v>
      </c>
      <c r="D5" s="82">
        <v>0.5</v>
      </c>
      <c r="E5" s="76">
        <v>56</v>
      </c>
      <c r="F5" s="76" t="s">
        <v>67</v>
      </c>
      <c r="G5" s="83" t="s">
        <v>140</v>
      </c>
      <c r="H5" s="54"/>
      <c r="I5" s="10">
        <f t="shared" ref="I5:I10" si="0">J5-H5</f>
        <v>0</v>
      </c>
      <c r="J5" s="11">
        <f t="shared" ref="J5:J10" si="1">H5*1.12</f>
        <v>0</v>
      </c>
    </row>
    <row r="6" spans="2:10" ht="37.5" x14ac:dyDescent="0.25">
      <c r="B6" s="72">
        <v>45937</v>
      </c>
      <c r="C6" s="73">
        <v>0.36458333333333331</v>
      </c>
      <c r="D6" s="73">
        <v>0.51041666666666663</v>
      </c>
      <c r="E6" s="71">
        <v>63</v>
      </c>
      <c r="F6" s="91" t="s">
        <v>145</v>
      </c>
      <c r="G6" s="74" t="s">
        <v>146</v>
      </c>
      <c r="H6" s="32"/>
      <c r="I6" s="13">
        <f t="shared" si="0"/>
        <v>0</v>
      </c>
      <c r="J6" s="22">
        <f t="shared" si="1"/>
        <v>0</v>
      </c>
    </row>
    <row r="7" spans="2:10" ht="37.5" x14ac:dyDescent="0.25">
      <c r="B7" s="72">
        <v>45943</v>
      </c>
      <c r="C7" s="73">
        <v>0.33333333333333331</v>
      </c>
      <c r="D7" s="73">
        <v>0.52083333333333337</v>
      </c>
      <c r="E7" s="71">
        <v>25</v>
      </c>
      <c r="F7" s="71" t="s">
        <v>15</v>
      </c>
      <c r="G7" s="74" t="s">
        <v>143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72">
        <v>45944</v>
      </c>
      <c r="C8" s="73">
        <v>0.30555555555555552</v>
      </c>
      <c r="D8" s="73">
        <v>0.40625</v>
      </c>
      <c r="E8" s="71">
        <v>31</v>
      </c>
      <c r="F8" s="71" t="s">
        <v>61</v>
      </c>
      <c r="G8" s="74" t="s">
        <v>154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72">
        <v>45950</v>
      </c>
      <c r="C9" s="73">
        <v>0.31944444444444448</v>
      </c>
      <c r="D9" s="73">
        <v>0.40972222222222227</v>
      </c>
      <c r="E9" s="71">
        <v>42</v>
      </c>
      <c r="F9" s="71" t="s">
        <v>12</v>
      </c>
      <c r="G9" s="74" t="s">
        <v>147</v>
      </c>
      <c r="H9" s="32"/>
      <c r="I9" s="13">
        <f t="shared" si="0"/>
        <v>0</v>
      </c>
      <c r="J9" s="22">
        <f t="shared" si="1"/>
        <v>0</v>
      </c>
    </row>
    <row r="10" spans="2:10" ht="38.25" thickBot="1" x14ac:dyDescent="0.3">
      <c r="B10" s="77">
        <v>45951</v>
      </c>
      <c r="C10" s="92">
        <v>0.33333333333333331</v>
      </c>
      <c r="D10" s="92">
        <v>0.52083333333333337</v>
      </c>
      <c r="E10" s="93">
        <v>49</v>
      </c>
      <c r="F10" s="79" t="s">
        <v>15</v>
      </c>
      <c r="G10" s="80" t="s">
        <v>143</v>
      </c>
      <c r="H10" s="26"/>
      <c r="I10" s="14">
        <f t="shared" si="0"/>
        <v>0</v>
      </c>
      <c r="J10" s="23">
        <f t="shared" si="1"/>
        <v>0</v>
      </c>
    </row>
    <row r="11" spans="2:10" ht="45.75" customHeight="1" thickBot="1" x14ac:dyDescent="0.3">
      <c r="B11" s="94" t="s">
        <v>7</v>
      </c>
      <c r="C11" s="95"/>
      <c r="D11" s="95"/>
      <c r="E11" s="95"/>
      <c r="F11" s="95"/>
      <c r="G11" s="95"/>
      <c r="H11" s="12">
        <f>SUM(H5:H10)</f>
        <v>0</v>
      </c>
      <c r="I11" s="12">
        <f>SUM(I5:I10)</f>
        <v>0</v>
      </c>
      <c r="J11" s="12">
        <f>SUM(J5:J10)</f>
        <v>0</v>
      </c>
    </row>
  </sheetData>
  <sheetProtection algorithmName="SHA-512" hashValue="rqcRwE89CKHerFcAprQXU3ZM/VVQ0qZcBJdVCk2ULvedp6gnIo72YW2EBou5nZeAAc0pkkoSyuQU63e3bW3Awg==" saltValue="F7OvCMgKhlsCj5Kbr8fKQA==" spinCount="100000" sheet="1" objects="1" scenarios="1"/>
  <mergeCells count="1">
    <mergeCell ref="B11:G11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502B-1B20-4470-9EFB-EB99FA3EF4ED}">
  <sheetPr>
    <tabColor theme="5" tint="0.39997558519241921"/>
  </sheetPr>
  <dimension ref="B1:J8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53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33">
        <v>45944</v>
      </c>
      <c r="C5" s="34">
        <v>0.41319444444444442</v>
      </c>
      <c r="D5" s="34">
        <v>0.47916666666666669</v>
      </c>
      <c r="E5" s="35">
        <v>86</v>
      </c>
      <c r="F5" s="35" t="s">
        <v>61</v>
      </c>
      <c r="G5" s="36" t="s">
        <v>161</v>
      </c>
      <c r="H5" s="54"/>
      <c r="I5" s="10">
        <f t="shared" ref="I5:I7" si="0">J5-H5</f>
        <v>0</v>
      </c>
      <c r="J5" s="11">
        <f t="shared" ref="J5:J7" si="1">H5*1.12</f>
        <v>0</v>
      </c>
    </row>
    <row r="6" spans="2:10" ht="37.5" x14ac:dyDescent="0.25">
      <c r="B6" s="28">
        <v>45950</v>
      </c>
      <c r="C6" s="29">
        <v>0.31944444444444448</v>
      </c>
      <c r="D6" s="29">
        <v>0.41666666666666669</v>
      </c>
      <c r="E6" s="30">
        <v>112</v>
      </c>
      <c r="F6" s="30" t="s">
        <v>81</v>
      </c>
      <c r="G6" s="31" t="s">
        <v>162</v>
      </c>
      <c r="H6" s="32"/>
      <c r="I6" s="8">
        <f t="shared" si="0"/>
        <v>0</v>
      </c>
      <c r="J6" s="9">
        <f t="shared" si="1"/>
        <v>0</v>
      </c>
    </row>
    <row r="7" spans="2:10" ht="38.25" thickBot="1" x14ac:dyDescent="0.3">
      <c r="B7" s="37">
        <v>45952</v>
      </c>
      <c r="C7" s="38">
        <v>0.39583333333333331</v>
      </c>
      <c r="D7" s="38">
        <v>0.48958333333333331</v>
      </c>
      <c r="E7" s="27">
        <v>88</v>
      </c>
      <c r="F7" s="39" t="s">
        <v>81</v>
      </c>
      <c r="G7" s="40" t="s">
        <v>73</v>
      </c>
      <c r="H7" s="26"/>
      <c r="I7" s="16">
        <f t="shared" si="0"/>
        <v>0</v>
      </c>
      <c r="J7" s="15">
        <f t="shared" si="1"/>
        <v>0</v>
      </c>
    </row>
    <row r="8" spans="2:10" ht="45.75" customHeight="1" thickBot="1" x14ac:dyDescent="0.3">
      <c r="B8" s="94" t="s">
        <v>7</v>
      </c>
      <c r="C8" s="95"/>
      <c r="D8" s="95"/>
      <c r="E8" s="95"/>
      <c r="F8" s="95"/>
      <c r="G8" s="95"/>
      <c r="H8" s="12">
        <f>SUM(H5:H7)</f>
        <v>0</v>
      </c>
      <c r="I8" s="12">
        <f>SUM(I5:I7)</f>
        <v>0</v>
      </c>
      <c r="J8" s="12">
        <f>SUM(J5:J7)</f>
        <v>0</v>
      </c>
    </row>
  </sheetData>
  <sheetProtection algorithmName="SHA-512" hashValue="DKo+pyex3C/eO7m+3NAcScch93+GVtF2QarAM6eFAV8yRYZmh15aleI+0wXfjaYPSmMHRYKtvaeLlZ+JiilKIA==" saltValue="61l2QHY4nQVCxWyTKzVPKw==" spinCount="100000" sheet="1" objects="1" scenarios="1"/>
  <sortState ref="B5:J7">
    <sortCondition ref="B5:B7"/>
  </sortState>
  <mergeCells count="1"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5810-753E-4F03-94FA-A3AA12F99109}">
  <sheetPr>
    <tabColor theme="4" tint="0.59999389629810485"/>
  </sheetPr>
  <dimension ref="B1:J15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37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56">
        <v>45931</v>
      </c>
      <c r="C5" s="57">
        <v>0.35416666666666669</v>
      </c>
      <c r="D5" s="57">
        <v>0.52083333333333337</v>
      </c>
      <c r="E5" s="41">
        <v>64</v>
      </c>
      <c r="F5" s="41" t="s">
        <v>12</v>
      </c>
      <c r="G5" s="85" t="s">
        <v>54</v>
      </c>
      <c r="H5" s="54"/>
      <c r="I5" s="10">
        <f t="shared" ref="I5:I14" si="0">J5-H5</f>
        <v>0</v>
      </c>
      <c r="J5" s="11">
        <f t="shared" ref="J5:J14" si="1">H5*1.12</f>
        <v>0</v>
      </c>
    </row>
    <row r="6" spans="2:10" ht="37.5" x14ac:dyDescent="0.25">
      <c r="B6" s="45">
        <v>45933</v>
      </c>
      <c r="C6" s="46" t="s">
        <v>60</v>
      </c>
      <c r="D6" s="46">
        <v>0.5</v>
      </c>
      <c r="E6" s="44">
        <v>39</v>
      </c>
      <c r="F6" s="44" t="s">
        <v>61</v>
      </c>
      <c r="G6" s="48" t="s">
        <v>62</v>
      </c>
      <c r="H6" s="32"/>
      <c r="I6" s="8">
        <f t="shared" si="0"/>
        <v>0</v>
      </c>
      <c r="J6" s="9">
        <f t="shared" si="1"/>
        <v>0</v>
      </c>
    </row>
    <row r="7" spans="2:10" ht="37.5" x14ac:dyDescent="0.25">
      <c r="B7" s="45">
        <v>45938</v>
      </c>
      <c r="C7" s="46">
        <v>0.35416666666666669</v>
      </c>
      <c r="D7" s="46">
        <v>0.51041666666666663</v>
      </c>
      <c r="E7" s="44">
        <v>54</v>
      </c>
      <c r="F7" s="44" t="s">
        <v>12</v>
      </c>
      <c r="G7" s="48" t="s">
        <v>59</v>
      </c>
      <c r="H7" s="32"/>
      <c r="I7" s="8">
        <f t="shared" si="0"/>
        <v>0</v>
      </c>
      <c r="J7" s="9">
        <f t="shared" si="1"/>
        <v>0</v>
      </c>
    </row>
    <row r="8" spans="2:10" ht="56.25" x14ac:dyDescent="0.25">
      <c r="B8" s="45">
        <v>45939</v>
      </c>
      <c r="C8" s="46">
        <v>0.33333333333333331</v>
      </c>
      <c r="D8" s="46">
        <v>0.5625</v>
      </c>
      <c r="E8" s="44">
        <v>45</v>
      </c>
      <c r="F8" s="44" t="s">
        <v>15</v>
      </c>
      <c r="G8" s="48" t="s">
        <v>26</v>
      </c>
      <c r="H8" s="32"/>
      <c r="I8" s="8">
        <f t="shared" si="0"/>
        <v>0</v>
      </c>
      <c r="J8" s="9">
        <f t="shared" si="1"/>
        <v>0</v>
      </c>
    </row>
    <row r="9" spans="2:10" ht="37.5" x14ac:dyDescent="0.25">
      <c r="B9" s="45">
        <v>45944</v>
      </c>
      <c r="C9" s="46">
        <v>0.32291666666666669</v>
      </c>
      <c r="D9" s="46">
        <v>0.40625</v>
      </c>
      <c r="E9" s="44">
        <v>46</v>
      </c>
      <c r="F9" s="44" t="s">
        <v>61</v>
      </c>
      <c r="G9" s="48" t="s">
        <v>74</v>
      </c>
      <c r="H9" s="32"/>
      <c r="I9" s="8">
        <f t="shared" si="0"/>
        <v>0</v>
      </c>
      <c r="J9" s="9">
        <f t="shared" si="1"/>
        <v>0</v>
      </c>
    </row>
    <row r="10" spans="2:10" ht="56.25" x14ac:dyDescent="0.25">
      <c r="B10" s="45">
        <v>45950</v>
      </c>
      <c r="C10" s="46">
        <v>0.375</v>
      </c>
      <c r="D10" s="46">
        <v>0.45833333333333331</v>
      </c>
      <c r="E10" s="44">
        <v>23</v>
      </c>
      <c r="F10" s="44" t="s">
        <v>12</v>
      </c>
      <c r="G10" s="48" t="s">
        <v>79</v>
      </c>
      <c r="H10" s="32"/>
      <c r="I10" s="8">
        <f t="shared" si="0"/>
        <v>0</v>
      </c>
      <c r="J10" s="9">
        <f t="shared" si="1"/>
        <v>0</v>
      </c>
    </row>
    <row r="11" spans="2:10" ht="37.5" x14ac:dyDescent="0.25">
      <c r="B11" s="45">
        <v>45951</v>
      </c>
      <c r="C11" s="46">
        <v>0.3125</v>
      </c>
      <c r="D11" s="46">
        <v>0.48958333333333331</v>
      </c>
      <c r="E11" s="44">
        <v>51</v>
      </c>
      <c r="F11" s="44" t="s">
        <v>81</v>
      </c>
      <c r="G11" s="48" t="s">
        <v>86</v>
      </c>
      <c r="H11" s="32"/>
      <c r="I11" s="8">
        <f t="shared" si="0"/>
        <v>0</v>
      </c>
      <c r="J11" s="9">
        <f t="shared" si="1"/>
        <v>0</v>
      </c>
    </row>
    <row r="12" spans="2:10" ht="37.5" x14ac:dyDescent="0.25">
      <c r="B12" s="45">
        <v>45952</v>
      </c>
      <c r="C12" s="43">
        <v>0.35416666666666669</v>
      </c>
      <c r="D12" s="43">
        <v>0.44444444444444442</v>
      </c>
      <c r="E12" s="47">
        <v>23</v>
      </c>
      <c r="F12" s="44" t="s">
        <v>81</v>
      </c>
      <c r="G12" s="48" t="s">
        <v>23</v>
      </c>
      <c r="H12" s="25"/>
      <c r="I12" s="8">
        <f t="shared" si="0"/>
        <v>0</v>
      </c>
      <c r="J12" s="9">
        <f t="shared" si="1"/>
        <v>0</v>
      </c>
    </row>
    <row r="13" spans="2:10" ht="37.5" x14ac:dyDescent="0.25">
      <c r="B13" s="45">
        <v>45953</v>
      </c>
      <c r="C13" s="43">
        <v>0.39583333333333331</v>
      </c>
      <c r="D13" s="43">
        <v>0.48958333333333331</v>
      </c>
      <c r="E13" s="47">
        <v>26</v>
      </c>
      <c r="F13" s="44" t="s">
        <v>81</v>
      </c>
      <c r="G13" s="48" t="s">
        <v>95</v>
      </c>
      <c r="H13" s="25"/>
      <c r="I13" s="8">
        <f t="shared" si="0"/>
        <v>0</v>
      </c>
      <c r="J13" s="9">
        <f t="shared" si="1"/>
        <v>0</v>
      </c>
    </row>
    <row r="14" spans="2:10" ht="57" thickBot="1" x14ac:dyDescent="0.3">
      <c r="B14" s="49">
        <v>45960</v>
      </c>
      <c r="C14" s="50">
        <v>0.33333333333333331</v>
      </c>
      <c r="D14" s="50">
        <v>0.52083333333333337</v>
      </c>
      <c r="E14" s="51">
        <v>45</v>
      </c>
      <c r="F14" s="52" t="s">
        <v>15</v>
      </c>
      <c r="G14" s="53" t="s">
        <v>26</v>
      </c>
      <c r="H14" s="26"/>
      <c r="I14" s="16">
        <f t="shared" si="0"/>
        <v>0</v>
      </c>
      <c r="J14" s="15">
        <f t="shared" si="1"/>
        <v>0</v>
      </c>
    </row>
    <row r="15" spans="2:10" ht="45.75" customHeight="1" thickBot="1" x14ac:dyDescent="0.3">
      <c r="B15" s="94" t="s">
        <v>7</v>
      </c>
      <c r="C15" s="95"/>
      <c r="D15" s="95"/>
      <c r="E15" s="95"/>
      <c r="F15" s="95"/>
      <c r="G15" s="95"/>
      <c r="H15" s="12">
        <f>SUM(H5:H14)</f>
        <v>0</v>
      </c>
      <c r="I15" s="12">
        <f>SUM(I5:I14)</f>
        <v>0</v>
      </c>
      <c r="J15" s="12">
        <f>SUM(J5:J14)</f>
        <v>0</v>
      </c>
    </row>
  </sheetData>
  <sheetProtection algorithmName="SHA-512" hashValue="tNWsxOZfJ61U2DyhusgWI0zvCWheG0BC+a8pKPdk5jQLKczvBWy0QbvE3/68gBYyU/c5vsdIUjoX8FkTqVlbwQ==" saltValue="ClyKR91gqnTzlu6UNsQzaQ==" spinCount="100000" sheet="1" objects="1" scenarios="1"/>
  <mergeCells count="1">
    <mergeCell ref="B15:G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45C44-0762-4EF3-AA5B-9571169A4CED}">
  <sheetPr>
    <tabColor theme="4" tint="0.39997558519241921"/>
  </sheetPr>
  <dimension ref="B1:J15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42578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36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93.75" x14ac:dyDescent="0.25">
      <c r="B5" s="56">
        <v>45931</v>
      </c>
      <c r="C5" s="57">
        <v>0.52083333333333337</v>
      </c>
      <c r="D5" s="57">
        <v>0.67361111111111116</v>
      </c>
      <c r="E5" s="41">
        <v>43</v>
      </c>
      <c r="F5" s="41" t="s">
        <v>15</v>
      </c>
      <c r="G5" s="85" t="s">
        <v>13</v>
      </c>
      <c r="H5" s="54"/>
      <c r="I5" s="10">
        <f>J5-H5</f>
        <v>0</v>
      </c>
      <c r="J5" s="11">
        <f>H5*1.12</f>
        <v>0</v>
      </c>
    </row>
    <row r="6" spans="2:10" ht="75" x14ac:dyDescent="0.25">
      <c r="B6" s="45">
        <v>45933</v>
      </c>
      <c r="C6" s="46">
        <v>0.33333333333333331</v>
      </c>
      <c r="D6" s="84">
        <v>0.48958333333333331</v>
      </c>
      <c r="E6" s="44">
        <v>32</v>
      </c>
      <c r="F6" s="44" t="s">
        <v>27</v>
      </c>
      <c r="G6" s="48" t="s">
        <v>63</v>
      </c>
      <c r="H6" s="32"/>
      <c r="I6" s="8">
        <f t="shared" ref="I6:I14" si="0">J6-H6</f>
        <v>0</v>
      </c>
      <c r="J6" s="9">
        <f t="shared" ref="J6:J14" si="1">H6*1.12</f>
        <v>0</v>
      </c>
    </row>
    <row r="7" spans="2:10" ht="37.5" x14ac:dyDescent="0.25">
      <c r="B7" s="45">
        <v>45938</v>
      </c>
      <c r="C7" s="46">
        <v>0.35416666666666669</v>
      </c>
      <c r="D7" s="46">
        <v>0.51041666666666663</v>
      </c>
      <c r="E7" s="44">
        <v>55</v>
      </c>
      <c r="F7" s="44" t="s">
        <v>12</v>
      </c>
      <c r="G7" s="48" t="s">
        <v>59</v>
      </c>
      <c r="H7" s="32"/>
      <c r="I7" s="8">
        <f t="shared" si="0"/>
        <v>0</v>
      </c>
      <c r="J7" s="9">
        <f t="shared" si="1"/>
        <v>0</v>
      </c>
    </row>
    <row r="8" spans="2:10" ht="75" x14ac:dyDescent="0.25">
      <c r="B8" s="45">
        <v>45939</v>
      </c>
      <c r="C8" s="46">
        <v>0.34375</v>
      </c>
      <c r="D8" s="46">
        <v>0.46875</v>
      </c>
      <c r="E8" s="44">
        <v>29</v>
      </c>
      <c r="F8" s="44" t="s">
        <v>67</v>
      </c>
      <c r="G8" s="48" t="s">
        <v>71</v>
      </c>
      <c r="H8" s="32"/>
      <c r="I8" s="8">
        <f t="shared" si="0"/>
        <v>0</v>
      </c>
      <c r="J8" s="9">
        <f t="shared" si="1"/>
        <v>0</v>
      </c>
    </row>
    <row r="9" spans="2:10" ht="56.25" x14ac:dyDescent="0.25">
      <c r="B9" s="45">
        <v>45944</v>
      </c>
      <c r="C9" s="46">
        <v>0.36458333333333331</v>
      </c>
      <c r="D9" s="46">
        <v>0.5</v>
      </c>
      <c r="E9" s="44">
        <v>22</v>
      </c>
      <c r="F9" s="44" t="s">
        <v>61</v>
      </c>
      <c r="G9" s="48" t="s">
        <v>75</v>
      </c>
      <c r="H9" s="32"/>
      <c r="I9" s="8">
        <f t="shared" si="0"/>
        <v>0</v>
      </c>
      <c r="J9" s="9">
        <f t="shared" si="1"/>
        <v>0</v>
      </c>
    </row>
    <row r="10" spans="2:10" ht="75" x14ac:dyDescent="0.25">
      <c r="B10" s="45">
        <v>45950</v>
      </c>
      <c r="C10" s="46">
        <v>0.32291666666666669</v>
      </c>
      <c r="D10" s="46">
        <v>0.4513888888888889</v>
      </c>
      <c r="E10" s="44">
        <v>46</v>
      </c>
      <c r="F10" s="44" t="s">
        <v>12</v>
      </c>
      <c r="G10" s="48" t="s">
        <v>80</v>
      </c>
      <c r="H10" s="32"/>
      <c r="I10" s="8">
        <f t="shared" si="0"/>
        <v>0</v>
      </c>
      <c r="J10" s="9">
        <f t="shared" si="1"/>
        <v>0</v>
      </c>
    </row>
    <row r="11" spans="2:10" ht="56.25" x14ac:dyDescent="0.25">
      <c r="B11" s="45">
        <v>45951</v>
      </c>
      <c r="C11" s="43">
        <v>0.35416666666666669</v>
      </c>
      <c r="D11" s="43">
        <v>0.44444444444444442</v>
      </c>
      <c r="E11" s="47">
        <v>56</v>
      </c>
      <c r="F11" s="44" t="s">
        <v>81</v>
      </c>
      <c r="G11" s="48" t="s">
        <v>87</v>
      </c>
      <c r="H11" s="25"/>
      <c r="I11" s="8">
        <f t="shared" si="0"/>
        <v>0</v>
      </c>
      <c r="J11" s="9">
        <f t="shared" si="1"/>
        <v>0</v>
      </c>
    </row>
    <row r="12" spans="2:10" ht="37.5" x14ac:dyDescent="0.25">
      <c r="B12" s="45">
        <v>45952</v>
      </c>
      <c r="C12" s="43">
        <v>0.375</v>
      </c>
      <c r="D12" s="43">
        <v>0.44791666666666669</v>
      </c>
      <c r="E12" s="47">
        <v>51</v>
      </c>
      <c r="F12" s="44" t="s">
        <v>91</v>
      </c>
      <c r="G12" s="48" t="s">
        <v>92</v>
      </c>
      <c r="H12" s="25"/>
      <c r="I12" s="8">
        <f t="shared" si="0"/>
        <v>0</v>
      </c>
      <c r="J12" s="9">
        <f t="shared" si="1"/>
        <v>0</v>
      </c>
    </row>
    <row r="13" spans="2:10" ht="37.5" x14ac:dyDescent="0.25">
      <c r="B13" s="45">
        <v>45953</v>
      </c>
      <c r="C13" s="43">
        <v>0.35416666666666669</v>
      </c>
      <c r="D13" s="43">
        <v>0.44791666666666669</v>
      </c>
      <c r="E13" s="47">
        <v>56</v>
      </c>
      <c r="F13" s="44" t="s">
        <v>18</v>
      </c>
      <c r="G13" s="48" t="s">
        <v>77</v>
      </c>
      <c r="H13" s="25"/>
      <c r="I13" s="8">
        <f t="shared" si="0"/>
        <v>0</v>
      </c>
      <c r="J13" s="9">
        <f t="shared" si="1"/>
        <v>0</v>
      </c>
    </row>
    <row r="14" spans="2:10" ht="57" thickBot="1" x14ac:dyDescent="0.3">
      <c r="B14" s="49">
        <v>45961</v>
      </c>
      <c r="C14" s="50">
        <v>0.35416666666666669</v>
      </c>
      <c r="D14" s="50">
        <v>0.44791666666666669</v>
      </c>
      <c r="E14" s="51">
        <v>25</v>
      </c>
      <c r="F14" s="52" t="s">
        <v>55</v>
      </c>
      <c r="G14" s="53" t="s">
        <v>100</v>
      </c>
      <c r="H14" s="26"/>
      <c r="I14" s="16">
        <f t="shared" si="0"/>
        <v>0</v>
      </c>
      <c r="J14" s="15">
        <f t="shared" si="1"/>
        <v>0</v>
      </c>
    </row>
    <row r="15" spans="2:10" ht="45.75" customHeight="1" thickBot="1" x14ac:dyDescent="0.3">
      <c r="B15" s="94" t="s">
        <v>7</v>
      </c>
      <c r="C15" s="95"/>
      <c r="D15" s="95"/>
      <c r="E15" s="95"/>
      <c r="F15" s="95"/>
      <c r="G15" s="95"/>
      <c r="H15" s="12">
        <f>SUM(H5:H14)</f>
        <v>0</v>
      </c>
      <c r="I15" s="12">
        <f>SUM(I5:I14)</f>
        <v>0</v>
      </c>
      <c r="J15" s="12">
        <f>SUM(J5:J14)</f>
        <v>0</v>
      </c>
    </row>
  </sheetData>
  <sheetProtection algorithmName="SHA-512" hashValue="al4Ukkq7B9MGX22hkWbP+hxquynHg12vCOOQG/mnNogG6oZFrSPnuQTBOZrBVaUrMew7xuWLXVtyvKAsDotV0A==" saltValue="pvnXB1z1J8dlefLrBzPqkw==" spinCount="100000" sheet="1" objects="1" scenarios="1"/>
  <mergeCells count="1">
    <mergeCell ref="B15:G1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4825-4027-4F53-8CF6-1FC6ABF9A1C3}">
  <sheetPr>
    <tabColor theme="4"/>
  </sheetPr>
  <dimension ref="B1:J14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42578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39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93.75" x14ac:dyDescent="0.25">
      <c r="B5" s="56">
        <v>45932</v>
      </c>
      <c r="C5" s="57">
        <v>0.59722222222222221</v>
      </c>
      <c r="D5" s="57">
        <v>0.69444444444444453</v>
      </c>
      <c r="E5" s="41">
        <v>43</v>
      </c>
      <c r="F5" s="41" t="s">
        <v>55</v>
      </c>
      <c r="G5" s="42" t="s">
        <v>56</v>
      </c>
      <c r="H5" s="54"/>
      <c r="I5" s="10">
        <f>J5-H5</f>
        <v>0</v>
      </c>
      <c r="J5" s="11">
        <f>H5*1.12</f>
        <v>0</v>
      </c>
    </row>
    <row r="6" spans="2:10" ht="37.5" x14ac:dyDescent="0.25">
      <c r="B6" s="45">
        <v>45936</v>
      </c>
      <c r="C6" s="46">
        <v>0.30208333333333331</v>
      </c>
      <c r="D6" s="46">
        <v>0.40277777777777773</v>
      </c>
      <c r="E6" s="44">
        <v>48</v>
      </c>
      <c r="F6" s="44" t="s">
        <v>12</v>
      </c>
      <c r="G6" s="48" t="s">
        <v>64</v>
      </c>
      <c r="H6" s="32"/>
      <c r="I6" s="8">
        <f t="shared" ref="I6:I13" si="0">J6-H6</f>
        <v>0</v>
      </c>
      <c r="J6" s="9">
        <f t="shared" ref="J6:J13" si="1">H6*1.12</f>
        <v>0</v>
      </c>
    </row>
    <row r="7" spans="2:10" ht="21" x14ac:dyDescent="0.25">
      <c r="B7" s="45">
        <v>45938</v>
      </c>
      <c r="C7" s="46">
        <v>0.33333333333333331</v>
      </c>
      <c r="D7" s="46">
        <v>0.52083333333333337</v>
      </c>
      <c r="E7" s="44">
        <v>64</v>
      </c>
      <c r="F7" s="44" t="s">
        <v>15</v>
      </c>
      <c r="G7" s="48" t="s">
        <v>17</v>
      </c>
      <c r="H7" s="32"/>
      <c r="I7" s="8">
        <f t="shared" si="0"/>
        <v>0</v>
      </c>
      <c r="J7" s="9">
        <f t="shared" si="1"/>
        <v>0</v>
      </c>
    </row>
    <row r="8" spans="2:10" ht="37.5" x14ac:dyDescent="0.25">
      <c r="B8" s="45">
        <v>45940</v>
      </c>
      <c r="C8" s="46">
        <v>0.34375</v>
      </c>
      <c r="D8" s="46">
        <v>0.45833333333333331</v>
      </c>
      <c r="E8" s="44">
        <v>23</v>
      </c>
      <c r="F8" s="44" t="s">
        <v>55</v>
      </c>
      <c r="G8" s="48" t="s">
        <v>23</v>
      </c>
      <c r="H8" s="32"/>
      <c r="I8" s="8">
        <f t="shared" si="0"/>
        <v>0</v>
      </c>
      <c r="J8" s="9">
        <f t="shared" si="1"/>
        <v>0</v>
      </c>
    </row>
    <row r="9" spans="2:10" ht="37.5" x14ac:dyDescent="0.25">
      <c r="B9" s="45">
        <v>45944</v>
      </c>
      <c r="C9" s="46">
        <v>0.33333333333333331</v>
      </c>
      <c r="D9" s="46">
        <v>0.58333333333333337</v>
      </c>
      <c r="E9" s="44">
        <v>63</v>
      </c>
      <c r="F9" s="44" t="s">
        <v>18</v>
      </c>
      <c r="G9" s="48" t="s">
        <v>76</v>
      </c>
      <c r="H9" s="32"/>
      <c r="I9" s="8">
        <f t="shared" si="0"/>
        <v>0</v>
      </c>
      <c r="J9" s="9">
        <f t="shared" si="1"/>
        <v>0</v>
      </c>
    </row>
    <row r="10" spans="2:10" ht="56.25" x14ac:dyDescent="0.25">
      <c r="B10" s="45">
        <v>45950</v>
      </c>
      <c r="C10" s="46">
        <v>0.39583333333333331</v>
      </c>
      <c r="D10" s="46">
        <v>0.48958333333333331</v>
      </c>
      <c r="E10" s="44">
        <v>13</v>
      </c>
      <c r="F10" s="44" t="s">
        <v>81</v>
      </c>
      <c r="G10" s="48" t="s">
        <v>82</v>
      </c>
      <c r="H10" s="32"/>
      <c r="I10" s="8">
        <f t="shared" si="0"/>
        <v>0</v>
      </c>
      <c r="J10" s="9">
        <f t="shared" si="1"/>
        <v>0</v>
      </c>
    </row>
    <row r="11" spans="2:10" ht="37.5" x14ac:dyDescent="0.25">
      <c r="B11" s="45">
        <v>45951</v>
      </c>
      <c r="C11" s="43">
        <v>0.35416666666666669</v>
      </c>
      <c r="D11" s="43">
        <v>0.45833333333333331</v>
      </c>
      <c r="E11" s="47">
        <v>49</v>
      </c>
      <c r="F11" s="44" t="s">
        <v>18</v>
      </c>
      <c r="G11" s="48" t="s">
        <v>77</v>
      </c>
      <c r="H11" s="25"/>
      <c r="I11" s="8">
        <f t="shared" si="0"/>
        <v>0</v>
      </c>
      <c r="J11" s="9">
        <f t="shared" si="1"/>
        <v>0</v>
      </c>
    </row>
    <row r="12" spans="2:10" ht="37.5" x14ac:dyDescent="0.25">
      <c r="B12" s="45">
        <v>45952</v>
      </c>
      <c r="C12" s="43">
        <v>0.40625</v>
      </c>
      <c r="D12" s="43">
        <v>0.4861111111111111</v>
      </c>
      <c r="E12" s="47">
        <v>25</v>
      </c>
      <c r="F12" s="44" t="s">
        <v>81</v>
      </c>
      <c r="G12" s="48" t="s">
        <v>93</v>
      </c>
      <c r="H12" s="25"/>
      <c r="I12" s="8">
        <f t="shared" si="0"/>
        <v>0</v>
      </c>
      <c r="J12" s="9">
        <f t="shared" si="1"/>
        <v>0</v>
      </c>
    </row>
    <row r="13" spans="2:10" ht="38.25" thickBot="1" x14ac:dyDescent="0.3">
      <c r="B13" s="49">
        <v>45953</v>
      </c>
      <c r="C13" s="50">
        <v>0.36458333333333331</v>
      </c>
      <c r="D13" s="50">
        <v>0.44791666666666669</v>
      </c>
      <c r="E13" s="51">
        <v>23</v>
      </c>
      <c r="F13" s="52" t="s">
        <v>81</v>
      </c>
      <c r="G13" s="53" t="s">
        <v>96</v>
      </c>
      <c r="H13" s="26"/>
      <c r="I13" s="16">
        <f t="shared" si="0"/>
        <v>0</v>
      </c>
      <c r="J13" s="15">
        <f t="shared" si="1"/>
        <v>0</v>
      </c>
    </row>
    <row r="14" spans="2:10" ht="45.75" customHeight="1" thickBot="1" x14ac:dyDescent="0.3">
      <c r="B14" s="94" t="s">
        <v>7</v>
      </c>
      <c r="C14" s="95"/>
      <c r="D14" s="95"/>
      <c r="E14" s="95"/>
      <c r="F14" s="95"/>
      <c r="G14" s="95"/>
      <c r="H14" s="12">
        <f>SUM(H5:H13)</f>
        <v>0</v>
      </c>
      <c r="I14" s="12">
        <f>SUM(I5:I13)</f>
        <v>0</v>
      </c>
      <c r="J14" s="12">
        <f>SUM(J5:J13)</f>
        <v>0</v>
      </c>
    </row>
  </sheetData>
  <sheetProtection algorithmName="SHA-512" hashValue="Ei4eAHagP34pbGmhWuNjfcH4gatW4VrBDKRAkX+0aBKggEEP1ywJTxUwXc7N6wqLrJFRM8VTbAj26zC590tUjQ==" saltValue="zXXlQK0YkcfdOlrRhXKc5Q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8A76-54D3-4566-B9B5-B992C48C6B91}">
  <sheetPr>
    <tabColor rgb="FF0070C0"/>
  </sheetPr>
  <dimension ref="B1:J14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42578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40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56">
        <v>45932</v>
      </c>
      <c r="C5" s="57">
        <v>0.33333333333333331</v>
      </c>
      <c r="D5" s="57">
        <v>0.4375</v>
      </c>
      <c r="E5" s="41">
        <v>23</v>
      </c>
      <c r="F5" s="41" t="s">
        <v>24</v>
      </c>
      <c r="G5" s="85" t="s">
        <v>23</v>
      </c>
      <c r="H5" s="54"/>
      <c r="I5" s="10">
        <f>J5-H5</f>
        <v>0</v>
      </c>
      <c r="J5" s="11">
        <f>H5*1.12</f>
        <v>0</v>
      </c>
    </row>
    <row r="6" spans="2:10" ht="56.25" x14ac:dyDescent="0.25">
      <c r="B6" s="45">
        <v>45937</v>
      </c>
      <c r="C6" s="46">
        <v>0.35416666666666669</v>
      </c>
      <c r="D6" s="46">
        <v>0.625</v>
      </c>
      <c r="E6" s="44">
        <v>27</v>
      </c>
      <c r="F6" s="44" t="s">
        <v>65</v>
      </c>
      <c r="G6" s="48" t="s">
        <v>66</v>
      </c>
      <c r="H6" s="32"/>
      <c r="I6" s="8">
        <f t="shared" ref="I6:I13" si="0">J6-H6</f>
        <v>0</v>
      </c>
      <c r="J6" s="9">
        <f t="shared" ref="J6:J13" si="1">H6*1.12</f>
        <v>0</v>
      </c>
    </row>
    <row r="7" spans="2:10" ht="37.5" x14ac:dyDescent="0.25">
      <c r="B7" s="45">
        <v>45938</v>
      </c>
      <c r="C7" s="46">
        <v>0.35416666666666669</v>
      </c>
      <c r="D7" s="46">
        <v>0.45833333333333331</v>
      </c>
      <c r="E7" s="44">
        <v>55</v>
      </c>
      <c r="F7" s="44" t="s">
        <v>18</v>
      </c>
      <c r="G7" s="48" t="s">
        <v>70</v>
      </c>
      <c r="H7" s="32"/>
      <c r="I7" s="8">
        <f t="shared" si="0"/>
        <v>0</v>
      </c>
      <c r="J7" s="9">
        <f t="shared" si="1"/>
        <v>0</v>
      </c>
    </row>
    <row r="8" spans="2:10" ht="37.5" x14ac:dyDescent="0.25">
      <c r="B8" s="45">
        <v>45940</v>
      </c>
      <c r="C8" s="46">
        <v>0.33333333333333331</v>
      </c>
      <c r="D8" s="46">
        <v>0.46875</v>
      </c>
      <c r="E8" s="44">
        <v>26</v>
      </c>
      <c r="F8" s="44" t="s">
        <v>18</v>
      </c>
      <c r="G8" s="48" t="s">
        <v>72</v>
      </c>
      <c r="H8" s="32"/>
      <c r="I8" s="8">
        <f t="shared" si="0"/>
        <v>0</v>
      </c>
      <c r="J8" s="9">
        <f t="shared" si="1"/>
        <v>0</v>
      </c>
    </row>
    <row r="9" spans="2:10" ht="37.5" x14ac:dyDescent="0.25">
      <c r="B9" s="45">
        <v>45945</v>
      </c>
      <c r="C9" s="46">
        <v>0.33333333333333331</v>
      </c>
      <c r="D9" s="46">
        <v>0.46875</v>
      </c>
      <c r="E9" s="44">
        <v>46</v>
      </c>
      <c r="F9" s="44" t="s">
        <v>15</v>
      </c>
      <c r="G9" s="48" t="s">
        <v>77</v>
      </c>
      <c r="H9" s="32"/>
      <c r="I9" s="8">
        <f t="shared" si="0"/>
        <v>0</v>
      </c>
      <c r="J9" s="9">
        <f t="shared" si="1"/>
        <v>0</v>
      </c>
    </row>
    <row r="10" spans="2:10" ht="37.5" x14ac:dyDescent="0.25">
      <c r="B10" s="45">
        <v>45950</v>
      </c>
      <c r="C10" s="46">
        <v>0.375</v>
      </c>
      <c r="D10" s="46">
        <v>0.4861111111111111</v>
      </c>
      <c r="E10" s="44">
        <v>33</v>
      </c>
      <c r="F10" s="44" t="s">
        <v>81</v>
      </c>
      <c r="G10" s="48" t="s">
        <v>83</v>
      </c>
      <c r="H10" s="32"/>
      <c r="I10" s="8">
        <f t="shared" si="0"/>
        <v>0</v>
      </c>
      <c r="J10" s="9">
        <f t="shared" si="1"/>
        <v>0</v>
      </c>
    </row>
    <row r="11" spans="2:10" ht="56.25" x14ac:dyDescent="0.25">
      <c r="B11" s="45">
        <v>45951</v>
      </c>
      <c r="C11" s="43">
        <v>0.3298611111111111</v>
      </c>
      <c r="D11" s="43">
        <v>0.40972222222222227</v>
      </c>
      <c r="E11" s="47">
        <v>45</v>
      </c>
      <c r="F11" s="44" t="s">
        <v>81</v>
      </c>
      <c r="G11" s="48" t="s">
        <v>88</v>
      </c>
      <c r="H11" s="25"/>
      <c r="I11" s="8">
        <f t="shared" si="0"/>
        <v>0</v>
      </c>
      <c r="J11" s="9">
        <f t="shared" si="1"/>
        <v>0</v>
      </c>
    </row>
    <row r="12" spans="2:10" ht="37.5" x14ac:dyDescent="0.25">
      <c r="B12" s="45">
        <v>45952</v>
      </c>
      <c r="C12" s="43">
        <v>0.31944444444444448</v>
      </c>
      <c r="D12" s="43">
        <v>0.41666666666666669</v>
      </c>
      <c r="E12" s="47">
        <v>46</v>
      </c>
      <c r="F12" s="44" t="s">
        <v>81</v>
      </c>
      <c r="G12" s="48" t="s">
        <v>89</v>
      </c>
      <c r="H12" s="25"/>
      <c r="I12" s="8">
        <f t="shared" si="0"/>
        <v>0</v>
      </c>
      <c r="J12" s="9">
        <f t="shared" si="1"/>
        <v>0</v>
      </c>
    </row>
    <row r="13" spans="2:10" ht="94.5" thickBot="1" x14ac:dyDescent="0.3">
      <c r="B13" s="49">
        <v>45954</v>
      </c>
      <c r="C13" s="50">
        <v>0.39583333333333331</v>
      </c>
      <c r="D13" s="50">
        <v>0.48958333333333331</v>
      </c>
      <c r="E13" s="51">
        <v>60</v>
      </c>
      <c r="F13" s="52" t="s">
        <v>81</v>
      </c>
      <c r="G13" s="53" t="s">
        <v>97</v>
      </c>
      <c r="H13" s="26"/>
      <c r="I13" s="16">
        <f t="shared" si="0"/>
        <v>0</v>
      </c>
      <c r="J13" s="15">
        <f t="shared" si="1"/>
        <v>0</v>
      </c>
    </row>
    <row r="14" spans="2:10" ht="45.75" customHeight="1" thickBot="1" x14ac:dyDescent="0.3">
      <c r="B14" s="94" t="s">
        <v>7</v>
      </c>
      <c r="C14" s="95"/>
      <c r="D14" s="95"/>
      <c r="E14" s="95"/>
      <c r="F14" s="95"/>
      <c r="G14" s="95"/>
      <c r="H14" s="12">
        <f>SUM(H5:H13)</f>
        <v>0</v>
      </c>
      <c r="I14" s="12">
        <f>SUM(I5:I13)</f>
        <v>0</v>
      </c>
      <c r="J14" s="12">
        <f>SUM(J5:J13)</f>
        <v>0</v>
      </c>
    </row>
  </sheetData>
  <sheetProtection algorithmName="SHA-512" hashValue="U2IcTioe6ahihi9MAJcDXcx2GTiZKMLQUUXsjXksUVtsMhot5f8DFwpvAadao9KgNuDb1n3dJTd0QwbIuE+YOg==" saltValue="NG3Juix5pC771L2Zn6G6JQ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84D8-6F73-4BE8-8BBA-750BD68BDC00}">
  <sheetPr>
    <tabColor theme="4" tint="-0.499984740745262"/>
  </sheetPr>
  <dimension ref="B1:J14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42578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56.25" x14ac:dyDescent="0.25">
      <c r="B5" s="56">
        <v>45932</v>
      </c>
      <c r="C5" s="57">
        <v>0.375</v>
      </c>
      <c r="D5" s="57">
        <v>0.47916666666666669</v>
      </c>
      <c r="E5" s="41">
        <v>23</v>
      </c>
      <c r="F5" s="41" t="s">
        <v>24</v>
      </c>
      <c r="G5" s="85" t="s">
        <v>57</v>
      </c>
      <c r="H5" s="54"/>
      <c r="I5" s="10">
        <f>J5-H5</f>
        <v>0</v>
      </c>
      <c r="J5" s="11">
        <f>H5*1.12</f>
        <v>0</v>
      </c>
    </row>
    <row r="6" spans="2:10" ht="75" x14ac:dyDescent="0.25">
      <c r="B6" s="45">
        <v>45937</v>
      </c>
      <c r="C6" s="46">
        <v>0.34375</v>
      </c>
      <c r="D6" s="46">
        <v>0.46875</v>
      </c>
      <c r="E6" s="44">
        <v>39</v>
      </c>
      <c r="F6" s="47" t="s">
        <v>67</v>
      </c>
      <c r="G6" s="48" t="s">
        <v>68</v>
      </c>
      <c r="H6" s="32"/>
      <c r="I6" s="8">
        <f t="shared" ref="I6:I13" si="0">J6-H6</f>
        <v>0</v>
      </c>
      <c r="J6" s="9">
        <f t="shared" ref="J6:J13" si="1">H6*1.12</f>
        <v>0</v>
      </c>
    </row>
    <row r="7" spans="2:10" ht="75" x14ac:dyDescent="0.25">
      <c r="B7" s="45">
        <v>45939</v>
      </c>
      <c r="C7" s="46">
        <v>0.34375</v>
      </c>
      <c r="D7" s="46">
        <v>0.46875</v>
      </c>
      <c r="E7" s="44">
        <v>27</v>
      </c>
      <c r="F7" s="44" t="s">
        <v>67</v>
      </c>
      <c r="G7" s="48" t="s">
        <v>71</v>
      </c>
      <c r="H7" s="32"/>
      <c r="I7" s="8">
        <f t="shared" si="0"/>
        <v>0</v>
      </c>
      <c r="J7" s="9">
        <f t="shared" si="1"/>
        <v>0</v>
      </c>
    </row>
    <row r="8" spans="2:10" ht="75" x14ac:dyDescent="0.25">
      <c r="B8" s="45">
        <v>45940</v>
      </c>
      <c r="C8" s="46">
        <v>0.34375</v>
      </c>
      <c r="D8" s="46">
        <v>0.46875</v>
      </c>
      <c r="E8" s="44">
        <v>28</v>
      </c>
      <c r="F8" s="44" t="s">
        <v>67</v>
      </c>
      <c r="G8" s="48" t="s">
        <v>71</v>
      </c>
      <c r="H8" s="32"/>
      <c r="I8" s="8">
        <f t="shared" si="0"/>
        <v>0</v>
      </c>
      <c r="J8" s="9">
        <f t="shared" si="1"/>
        <v>0</v>
      </c>
    </row>
    <row r="9" spans="2:10" ht="37.5" x14ac:dyDescent="0.25">
      <c r="B9" s="45">
        <v>45950</v>
      </c>
      <c r="C9" s="46">
        <v>0.35416666666666669</v>
      </c>
      <c r="D9" s="46">
        <v>0.45833333333333331</v>
      </c>
      <c r="E9" s="44">
        <v>50</v>
      </c>
      <c r="F9" s="44" t="s">
        <v>12</v>
      </c>
      <c r="G9" s="48" t="s">
        <v>25</v>
      </c>
      <c r="H9" s="32"/>
      <c r="I9" s="8">
        <f t="shared" si="0"/>
        <v>0</v>
      </c>
      <c r="J9" s="9">
        <f t="shared" si="1"/>
        <v>0</v>
      </c>
    </row>
    <row r="10" spans="2:10" ht="56.25" x14ac:dyDescent="0.25">
      <c r="B10" s="45">
        <v>45950</v>
      </c>
      <c r="C10" s="46">
        <v>0.40277777777777773</v>
      </c>
      <c r="D10" s="46">
        <v>0.4861111111111111</v>
      </c>
      <c r="E10" s="44">
        <v>24</v>
      </c>
      <c r="F10" s="44" t="s">
        <v>81</v>
      </c>
      <c r="G10" s="48" t="s">
        <v>84</v>
      </c>
      <c r="H10" s="32"/>
      <c r="I10" s="8">
        <f t="shared" si="0"/>
        <v>0</v>
      </c>
      <c r="J10" s="9">
        <f t="shared" si="1"/>
        <v>0</v>
      </c>
    </row>
    <row r="11" spans="2:10" ht="37.5" x14ac:dyDescent="0.25">
      <c r="B11" s="45">
        <v>45951</v>
      </c>
      <c r="C11" s="43">
        <v>0.31944444444444448</v>
      </c>
      <c r="D11" s="43">
        <v>0.41666666666666669</v>
      </c>
      <c r="E11" s="47">
        <v>46</v>
      </c>
      <c r="F11" s="44" t="s">
        <v>81</v>
      </c>
      <c r="G11" s="48" t="s">
        <v>89</v>
      </c>
      <c r="H11" s="25"/>
      <c r="I11" s="8">
        <f t="shared" si="0"/>
        <v>0</v>
      </c>
      <c r="J11" s="9">
        <f t="shared" si="1"/>
        <v>0</v>
      </c>
    </row>
    <row r="12" spans="2:10" ht="37.5" x14ac:dyDescent="0.25">
      <c r="B12" s="45">
        <v>45952</v>
      </c>
      <c r="C12" s="43">
        <v>0.38541666666666669</v>
      </c>
      <c r="D12" s="43">
        <v>0.48958333333333331</v>
      </c>
      <c r="E12" s="47">
        <v>33</v>
      </c>
      <c r="F12" s="44" t="s">
        <v>81</v>
      </c>
      <c r="G12" s="48" t="s">
        <v>94</v>
      </c>
      <c r="H12" s="25"/>
      <c r="I12" s="8">
        <f t="shared" si="0"/>
        <v>0</v>
      </c>
      <c r="J12" s="9">
        <f t="shared" si="1"/>
        <v>0</v>
      </c>
    </row>
    <row r="13" spans="2:10" ht="57" thickBot="1" x14ac:dyDescent="0.3">
      <c r="B13" s="49">
        <v>45954</v>
      </c>
      <c r="C13" s="55">
        <v>0.35416666666666669</v>
      </c>
      <c r="D13" s="55">
        <v>0.4375</v>
      </c>
      <c r="E13" s="52">
        <v>56</v>
      </c>
      <c r="F13" s="52" t="s">
        <v>81</v>
      </c>
      <c r="G13" s="53" t="s">
        <v>98</v>
      </c>
      <c r="H13" s="68"/>
      <c r="I13" s="16">
        <f t="shared" si="0"/>
        <v>0</v>
      </c>
      <c r="J13" s="15">
        <f t="shared" si="1"/>
        <v>0</v>
      </c>
    </row>
    <row r="14" spans="2:10" ht="45.75" customHeight="1" thickBot="1" x14ac:dyDescent="0.3">
      <c r="B14" s="94" t="s">
        <v>7</v>
      </c>
      <c r="C14" s="95"/>
      <c r="D14" s="95"/>
      <c r="E14" s="95"/>
      <c r="F14" s="95"/>
      <c r="G14" s="95"/>
      <c r="H14" s="12">
        <f>SUM(H5:H13)</f>
        <v>0</v>
      </c>
      <c r="I14" s="12">
        <f>SUM(I5:I13)</f>
        <v>0</v>
      </c>
      <c r="J14" s="12">
        <f>SUM(J5:J13)</f>
        <v>0</v>
      </c>
    </row>
  </sheetData>
  <sheetProtection algorithmName="SHA-512" hashValue="sr9fLoixr8D9cHE5AJg2xWtarCJ7BVJ6Boa7tgWSmGhpH+mCG6X1gBS5wmnMQvjm1kP0/3esxbmdfXngFdsCKA==" saltValue="UQBbwzbCi9B/D1QpoHEv6g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5544-FD56-4475-A952-E441AEE9896B}">
  <sheetPr>
    <tabColor theme="7" tint="0.79998168889431442"/>
  </sheetPr>
  <dimension ref="B1:J14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42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60">
        <v>45932</v>
      </c>
      <c r="C5" s="61">
        <v>0.3888888888888889</v>
      </c>
      <c r="D5" s="61">
        <v>0.45833333333333331</v>
      </c>
      <c r="E5" s="62">
        <v>41</v>
      </c>
      <c r="F5" s="62" t="s">
        <v>101</v>
      </c>
      <c r="G5" s="63" t="s">
        <v>102</v>
      </c>
      <c r="H5" s="54"/>
      <c r="I5" s="10">
        <f>J5-H5</f>
        <v>0</v>
      </c>
      <c r="J5" s="11">
        <f>H5*1.12</f>
        <v>0</v>
      </c>
    </row>
    <row r="6" spans="2:10" ht="37.5" x14ac:dyDescent="0.25">
      <c r="B6" s="20">
        <v>45937</v>
      </c>
      <c r="C6" s="58">
        <v>0.35416666666666669</v>
      </c>
      <c r="D6" s="58">
        <v>0.4375</v>
      </c>
      <c r="E6" s="17">
        <v>44</v>
      </c>
      <c r="F6" s="87" t="s">
        <v>55</v>
      </c>
      <c r="G6" s="59" t="s">
        <v>107</v>
      </c>
      <c r="H6" s="32"/>
      <c r="I6" s="13">
        <f t="shared" ref="I6:I13" si="0">J6-H6</f>
        <v>0</v>
      </c>
      <c r="J6" s="22">
        <f t="shared" ref="J6:J13" si="1">H6*1.12</f>
        <v>0</v>
      </c>
    </row>
    <row r="7" spans="2:10" ht="37.5" x14ac:dyDescent="0.25">
      <c r="B7" s="20">
        <v>45938</v>
      </c>
      <c r="C7" s="58">
        <v>0.33333333333333331</v>
      </c>
      <c r="D7" s="58">
        <v>0.52430555555555558</v>
      </c>
      <c r="E7" s="17">
        <v>44</v>
      </c>
      <c r="F7" s="17" t="s">
        <v>18</v>
      </c>
      <c r="G7" s="59" t="s">
        <v>113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20">
        <v>45943</v>
      </c>
      <c r="C8" s="58">
        <v>0.33333333333333331</v>
      </c>
      <c r="D8" s="58">
        <v>0.54166666666666663</v>
      </c>
      <c r="E8" s="17">
        <v>28</v>
      </c>
      <c r="F8" s="17" t="s">
        <v>12</v>
      </c>
      <c r="G8" s="59" t="s">
        <v>29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20">
        <v>45945</v>
      </c>
      <c r="C9" s="58">
        <v>0.33333333333333331</v>
      </c>
      <c r="D9" s="58">
        <v>0.53125</v>
      </c>
      <c r="E9" s="17">
        <v>43</v>
      </c>
      <c r="F9" s="17" t="s">
        <v>18</v>
      </c>
      <c r="G9" s="59" t="s">
        <v>117</v>
      </c>
      <c r="H9" s="32"/>
      <c r="I9" s="13">
        <f t="shared" si="0"/>
        <v>0</v>
      </c>
      <c r="J9" s="22">
        <f t="shared" si="1"/>
        <v>0</v>
      </c>
    </row>
    <row r="10" spans="2:10" ht="37.5" x14ac:dyDescent="0.25">
      <c r="B10" s="20">
        <v>45950</v>
      </c>
      <c r="C10" s="58">
        <v>0.39583333333333331</v>
      </c>
      <c r="D10" s="58">
        <v>0.48958333333333331</v>
      </c>
      <c r="E10" s="17">
        <v>28</v>
      </c>
      <c r="F10" s="17" t="s">
        <v>81</v>
      </c>
      <c r="G10" s="59" t="s">
        <v>124</v>
      </c>
      <c r="H10" s="32"/>
      <c r="I10" s="13">
        <f t="shared" si="0"/>
        <v>0</v>
      </c>
      <c r="J10" s="22">
        <f t="shared" si="1"/>
        <v>0</v>
      </c>
    </row>
    <row r="11" spans="2:10" ht="56.25" x14ac:dyDescent="0.25">
      <c r="B11" s="20">
        <v>45951</v>
      </c>
      <c r="C11" s="86">
        <v>0.375</v>
      </c>
      <c r="D11" s="86">
        <v>0.46875</v>
      </c>
      <c r="E11" s="87">
        <v>24</v>
      </c>
      <c r="F11" s="17" t="s">
        <v>127</v>
      </c>
      <c r="G11" s="59" t="s">
        <v>130</v>
      </c>
      <c r="H11" s="25"/>
      <c r="I11" s="13">
        <f t="shared" si="0"/>
        <v>0</v>
      </c>
      <c r="J11" s="22">
        <f t="shared" si="1"/>
        <v>0</v>
      </c>
    </row>
    <row r="12" spans="2:10" ht="37.5" x14ac:dyDescent="0.25">
      <c r="B12" s="20">
        <v>45953</v>
      </c>
      <c r="C12" s="86">
        <v>0.39583333333333331</v>
      </c>
      <c r="D12" s="86">
        <v>0.47916666666666669</v>
      </c>
      <c r="E12" s="87">
        <v>44</v>
      </c>
      <c r="F12" s="17" t="s">
        <v>81</v>
      </c>
      <c r="G12" s="59" t="s">
        <v>133</v>
      </c>
      <c r="H12" s="25"/>
      <c r="I12" s="13">
        <f t="shared" si="0"/>
        <v>0</v>
      </c>
      <c r="J12" s="22">
        <f t="shared" si="1"/>
        <v>0</v>
      </c>
    </row>
    <row r="13" spans="2:10" ht="31.5" customHeight="1" thickBot="1" x14ac:dyDescent="0.3">
      <c r="B13" s="64">
        <v>45954</v>
      </c>
      <c r="C13" s="65">
        <v>0.3888888888888889</v>
      </c>
      <c r="D13" s="65">
        <v>0.47222222222222227</v>
      </c>
      <c r="E13" s="66">
        <v>38</v>
      </c>
      <c r="F13" s="66" t="s">
        <v>33</v>
      </c>
      <c r="G13" s="67" t="s">
        <v>136</v>
      </c>
      <c r="H13" s="68"/>
      <c r="I13" s="14">
        <f t="shared" si="0"/>
        <v>0</v>
      </c>
      <c r="J13" s="23">
        <f t="shared" si="1"/>
        <v>0</v>
      </c>
    </row>
    <row r="14" spans="2:10" ht="45.75" customHeight="1" thickBot="1" x14ac:dyDescent="0.3">
      <c r="B14" s="94" t="s">
        <v>7</v>
      </c>
      <c r="C14" s="95"/>
      <c r="D14" s="95"/>
      <c r="E14" s="95"/>
      <c r="F14" s="95"/>
      <c r="G14" s="95"/>
      <c r="H14" s="12">
        <f>SUM(H5:H13)</f>
        <v>0</v>
      </c>
      <c r="I14" s="12">
        <f>SUM(I5:I13)</f>
        <v>0</v>
      </c>
      <c r="J14" s="12">
        <f>SUM(J5:J13)</f>
        <v>0</v>
      </c>
    </row>
  </sheetData>
  <sheetProtection algorithmName="SHA-512" hashValue="iEnQ23PJ0x/XfTOWDTC9oaHV4ww3jnFxQ5id8f6Uiu9vBopEflncTjY4pXdt9WWk9S7qSVPUdO3p9pSRTxJAaQ==" saltValue="n1Co4L3fuAc43TMUgMx9ww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E3C1-3BB0-4C16-A3C2-B09D46BE5D03}">
  <sheetPr>
    <tabColor theme="7" tint="0.59999389629810485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43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18">
        <v>45932</v>
      </c>
      <c r="C5" s="69">
        <v>0.39583333333333331</v>
      </c>
      <c r="D5" s="69">
        <v>0.45833333333333331</v>
      </c>
      <c r="E5" s="19">
        <v>27</v>
      </c>
      <c r="F5" s="19" t="s">
        <v>101</v>
      </c>
      <c r="G5" s="70" t="s">
        <v>103</v>
      </c>
      <c r="H5" s="24"/>
      <c r="I5" s="10">
        <f>J5-H5</f>
        <v>0</v>
      </c>
      <c r="J5" s="11">
        <f>H5*1.12</f>
        <v>0</v>
      </c>
    </row>
    <row r="6" spans="2:10" ht="112.5" x14ac:dyDescent="0.25">
      <c r="B6" s="20">
        <v>45937</v>
      </c>
      <c r="C6" s="58">
        <v>0.33333333333333331</v>
      </c>
      <c r="D6" s="58">
        <v>0.59375</v>
      </c>
      <c r="E6" s="17">
        <v>32</v>
      </c>
      <c r="F6" s="87" t="s">
        <v>109</v>
      </c>
      <c r="G6" s="59" t="s">
        <v>110</v>
      </c>
      <c r="H6" s="32"/>
      <c r="I6" s="13">
        <f t="shared" ref="I6:I12" si="0">J6-H6</f>
        <v>0</v>
      </c>
      <c r="J6" s="22">
        <f t="shared" ref="J6:J12" si="1">H6*1.12</f>
        <v>0</v>
      </c>
    </row>
    <row r="7" spans="2:10" ht="37.5" x14ac:dyDescent="0.25">
      <c r="B7" s="20">
        <v>45939</v>
      </c>
      <c r="C7" s="58">
        <v>0.35416666666666669</v>
      </c>
      <c r="D7" s="58">
        <v>0.4375</v>
      </c>
      <c r="E7" s="17">
        <v>28</v>
      </c>
      <c r="F7" s="17" t="s">
        <v>55</v>
      </c>
      <c r="G7" s="59" t="s">
        <v>111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20">
        <v>45943</v>
      </c>
      <c r="C8" s="58">
        <v>0.34375</v>
      </c>
      <c r="D8" s="58">
        <v>0.51041666666666663</v>
      </c>
      <c r="E8" s="17">
        <v>46</v>
      </c>
      <c r="F8" s="17" t="s">
        <v>18</v>
      </c>
      <c r="G8" s="59" t="s">
        <v>117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20">
        <v>45946</v>
      </c>
      <c r="C9" s="58">
        <v>0.33333333333333331</v>
      </c>
      <c r="D9" s="58">
        <v>0.54166666666666663</v>
      </c>
      <c r="E9" s="17">
        <v>31</v>
      </c>
      <c r="F9" s="17" t="s">
        <v>15</v>
      </c>
      <c r="G9" s="59" t="s">
        <v>28</v>
      </c>
      <c r="H9" s="32"/>
      <c r="I9" s="13">
        <f t="shared" si="0"/>
        <v>0</v>
      </c>
      <c r="J9" s="22">
        <f t="shared" si="1"/>
        <v>0</v>
      </c>
    </row>
    <row r="10" spans="2:10" ht="37.5" x14ac:dyDescent="0.25">
      <c r="B10" s="20">
        <v>45950</v>
      </c>
      <c r="C10" s="58">
        <v>0.34375</v>
      </c>
      <c r="D10" s="58">
        <v>0.5</v>
      </c>
      <c r="E10" s="17">
        <v>40</v>
      </c>
      <c r="F10" s="17" t="s">
        <v>18</v>
      </c>
      <c r="G10" s="59" t="s">
        <v>125</v>
      </c>
      <c r="H10" s="32"/>
      <c r="I10" s="13">
        <f t="shared" si="0"/>
        <v>0</v>
      </c>
      <c r="J10" s="22">
        <f t="shared" si="1"/>
        <v>0</v>
      </c>
    </row>
    <row r="11" spans="2:10" ht="37.5" x14ac:dyDescent="0.25">
      <c r="B11" s="20">
        <v>45951</v>
      </c>
      <c r="C11" s="86">
        <v>0.35416666666666669</v>
      </c>
      <c r="D11" s="86">
        <v>0.44791666666666669</v>
      </c>
      <c r="E11" s="87">
        <v>27</v>
      </c>
      <c r="F11" s="17" t="s">
        <v>55</v>
      </c>
      <c r="G11" s="59" t="s">
        <v>131</v>
      </c>
      <c r="H11" s="25"/>
      <c r="I11" s="13">
        <f t="shared" si="0"/>
        <v>0</v>
      </c>
      <c r="J11" s="22">
        <f t="shared" si="1"/>
        <v>0</v>
      </c>
    </row>
    <row r="12" spans="2:10" ht="38.25" thickBot="1" x14ac:dyDescent="0.3">
      <c r="B12" s="64">
        <v>45953</v>
      </c>
      <c r="C12" s="88">
        <v>0.35416666666666669</v>
      </c>
      <c r="D12" s="88">
        <v>0.44791666666666669</v>
      </c>
      <c r="E12" s="89">
        <v>28</v>
      </c>
      <c r="F12" s="66" t="s">
        <v>55</v>
      </c>
      <c r="G12" s="67" t="s">
        <v>131</v>
      </c>
      <c r="H12" s="26"/>
      <c r="I12" s="14">
        <f t="shared" si="0"/>
        <v>0</v>
      </c>
      <c r="J12" s="23">
        <f t="shared" si="1"/>
        <v>0</v>
      </c>
    </row>
    <row r="13" spans="2:10" ht="45.75" customHeight="1" thickBot="1" x14ac:dyDescent="0.3">
      <c r="B13" s="94" t="s">
        <v>7</v>
      </c>
      <c r="C13" s="95"/>
      <c r="D13" s="95"/>
      <c r="E13" s="95"/>
      <c r="F13" s="95"/>
      <c r="G13" s="95"/>
      <c r="H13" s="12">
        <f>SUM(H5:H12)</f>
        <v>0</v>
      </c>
      <c r="I13" s="12">
        <f>SUM(I5:I12)</f>
        <v>0</v>
      </c>
      <c r="J13" s="12">
        <f>SUM(J5:J12)</f>
        <v>0</v>
      </c>
    </row>
  </sheetData>
  <sheetProtection algorithmName="SHA-512" hashValue="s6qB/BF3WWxZ88MTa5QechZvPQ7RvpcP1PrLK6o/S9+3RekTJVxVsF18sP4kv3wF6DNw4s2cTAqbhHJ1bUiLkg==" saltValue="ke1U/9JsmgvAL5T5QLCNgQ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CEB2-A57B-4229-AF80-759D8294F935}">
  <sheetPr>
    <tabColor theme="7" tint="0.39997558519241921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44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37.5" x14ac:dyDescent="0.25">
      <c r="B5" s="60">
        <v>45932</v>
      </c>
      <c r="C5" s="61">
        <v>0.375</v>
      </c>
      <c r="D5" s="61">
        <v>0.46875</v>
      </c>
      <c r="E5" s="62">
        <v>32</v>
      </c>
      <c r="F5" s="62" t="s">
        <v>12</v>
      </c>
      <c r="G5" s="63" t="s">
        <v>104</v>
      </c>
      <c r="H5" s="54"/>
      <c r="I5" s="10">
        <f>J5-H5</f>
        <v>0</v>
      </c>
      <c r="J5" s="11">
        <f>H5*1.12</f>
        <v>0</v>
      </c>
    </row>
    <row r="6" spans="2:10" ht="37.5" x14ac:dyDescent="0.25">
      <c r="B6" s="20">
        <v>45938</v>
      </c>
      <c r="C6" s="58">
        <v>0.35416666666666669</v>
      </c>
      <c r="D6" s="58">
        <v>0.4375</v>
      </c>
      <c r="E6" s="17">
        <v>28</v>
      </c>
      <c r="F6" s="17" t="s">
        <v>55</v>
      </c>
      <c r="G6" s="59" t="s">
        <v>111</v>
      </c>
      <c r="H6" s="32"/>
      <c r="I6" s="13">
        <f t="shared" ref="I6:I12" si="0">J6-H6</f>
        <v>0</v>
      </c>
      <c r="J6" s="22">
        <f t="shared" ref="J6:J12" si="1">H6*1.12</f>
        <v>0</v>
      </c>
    </row>
    <row r="7" spans="2:10" ht="112.5" x14ac:dyDescent="0.25">
      <c r="B7" s="20">
        <v>45939</v>
      </c>
      <c r="C7" s="58">
        <v>0.34375</v>
      </c>
      <c r="D7" s="58">
        <v>0.58333333333333337</v>
      </c>
      <c r="E7" s="17">
        <v>31</v>
      </c>
      <c r="F7" s="17" t="s">
        <v>109</v>
      </c>
      <c r="G7" s="59" t="s">
        <v>108</v>
      </c>
      <c r="H7" s="32"/>
      <c r="I7" s="13">
        <f t="shared" si="0"/>
        <v>0</v>
      </c>
      <c r="J7" s="22">
        <f t="shared" si="1"/>
        <v>0</v>
      </c>
    </row>
    <row r="8" spans="2:10" ht="37.5" x14ac:dyDescent="0.25">
      <c r="B8" s="20">
        <v>45944</v>
      </c>
      <c r="C8" s="58">
        <v>0.39583333333333331</v>
      </c>
      <c r="D8" s="58">
        <v>0.45833333333333331</v>
      </c>
      <c r="E8" s="17">
        <v>53</v>
      </c>
      <c r="F8" s="17" t="s">
        <v>118</v>
      </c>
      <c r="G8" s="59" t="s">
        <v>119</v>
      </c>
      <c r="H8" s="32"/>
      <c r="I8" s="13">
        <f t="shared" si="0"/>
        <v>0</v>
      </c>
      <c r="J8" s="22">
        <f t="shared" si="1"/>
        <v>0</v>
      </c>
    </row>
    <row r="9" spans="2:10" ht="37.5" x14ac:dyDescent="0.25">
      <c r="B9" s="20">
        <v>45947</v>
      </c>
      <c r="C9" s="58">
        <v>0.33333333333333331</v>
      </c>
      <c r="D9" s="58">
        <v>0.54166666666666663</v>
      </c>
      <c r="E9" s="17">
        <v>47</v>
      </c>
      <c r="F9" s="17" t="s">
        <v>15</v>
      </c>
      <c r="G9" s="59" t="s">
        <v>110</v>
      </c>
      <c r="H9" s="32"/>
      <c r="I9" s="13">
        <f t="shared" si="0"/>
        <v>0</v>
      </c>
      <c r="J9" s="22">
        <f t="shared" si="1"/>
        <v>0</v>
      </c>
    </row>
    <row r="10" spans="2:10" ht="37.5" x14ac:dyDescent="0.25">
      <c r="B10" s="20">
        <v>45950</v>
      </c>
      <c r="C10" s="58">
        <v>0.41666666666666669</v>
      </c>
      <c r="D10" s="58">
        <v>0.54166666666666663</v>
      </c>
      <c r="E10" s="17">
        <v>33</v>
      </c>
      <c r="F10" s="17" t="s">
        <v>16</v>
      </c>
      <c r="G10" s="59" t="s">
        <v>108</v>
      </c>
      <c r="H10" s="32"/>
      <c r="I10" s="13">
        <f t="shared" si="0"/>
        <v>0</v>
      </c>
      <c r="J10" s="22">
        <f t="shared" si="1"/>
        <v>0</v>
      </c>
    </row>
    <row r="11" spans="2:10" ht="37.5" x14ac:dyDescent="0.25">
      <c r="B11" s="20">
        <v>45951</v>
      </c>
      <c r="C11" s="86">
        <v>0.41666666666666669</v>
      </c>
      <c r="D11" s="86">
        <v>0.54166666666666663</v>
      </c>
      <c r="E11" s="87">
        <v>32</v>
      </c>
      <c r="F11" s="17" t="s">
        <v>31</v>
      </c>
      <c r="G11" s="59" t="s">
        <v>28</v>
      </c>
      <c r="H11" s="25"/>
      <c r="I11" s="13">
        <f t="shared" si="0"/>
        <v>0</v>
      </c>
      <c r="J11" s="22">
        <f t="shared" si="1"/>
        <v>0</v>
      </c>
    </row>
    <row r="12" spans="2:10" ht="132" thickBot="1" x14ac:dyDescent="0.3">
      <c r="B12" s="64">
        <v>45953</v>
      </c>
      <c r="C12" s="88">
        <v>0.375</v>
      </c>
      <c r="D12" s="88">
        <v>0.48958333333333331</v>
      </c>
      <c r="E12" s="89">
        <v>44</v>
      </c>
      <c r="F12" s="66" t="s">
        <v>81</v>
      </c>
      <c r="G12" s="67" t="s">
        <v>134</v>
      </c>
      <c r="H12" s="26"/>
      <c r="I12" s="14">
        <f t="shared" si="0"/>
        <v>0</v>
      </c>
      <c r="J12" s="23">
        <f t="shared" si="1"/>
        <v>0</v>
      </c>
    </row>
    <row r="13" spans="2:10" ht="45.75" customHeight="1" thickBot="1" x14ac:dyDescent="0.3">
      <c r="B13" s="94" t="s">
        <v>7</v>
      </c>
      <c r="C13" s="95"/>
      <c r="D13" s="95"/>
      <c r="E13" s="95"/>
      <c r="F13" s="95"/>
      <c r="G13" s="95"/>
      <c r="H13" s="12">
        <f>SUM(H5:H12)</f>
        <v>0</v>
      </c>
      <c r="I13" s="12">
        <f>SUM(I5:I12)</f>
        <v>0</v>
      </c>
      <c r="J13" s="12">
        <f>SUM(J5:J12)</f>
        <v>0</v>
      </c>
    </row>
  </sheetData>
  <sheetProtection algorithmName="SHA-512" hashValue="s6ep94TK3H210Z+i4ukEuEq2Ed6h5Jr+jN4pEhq1igI4LhIdevWNr1hKXslndkr+3jc07dHjG1TfryMxx7KjjA==" saltValue="fNhgCIdIGRjJZX4af6yjug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Karlovarsko 1.</vt:lpstr>
      <vt:lpstr>Karlovarsko 2.</vt:lpstr>
      <vt:lpstr>Karlovarsko 3.</vt:lpstr>
      <vt:lpstr>Karlovarsko 4.</vt:lpstr>
      <vt:lpstr>Karlovarsko 5.</vt:lpstr>
      <vt:lpstr>Karlovarsko 6.</vt:lpstr>
      <vt:lpstr>Sokolovsko 1.</vt:lpstr>
      <vt:lpstr>Sokolovsko 2.</vt:lpstr>
      <vt:lpstr>Sokolovsko 3.</vt:lpstr>
      <vt:lpstr>Sokolovsko 4.</vt:lpstr>
      <vt:lpstr>Sokolovsko 5.</vt:lpstr>
      <vt:lpstr>Sokolovsko 6.</vt:lpstr>
      <vt:lpstr>Chebsko 1.</vt:lpstr>
      <vt:lpstr>Chebsko 2.</vt:lpstr>
      <vt:lpstr>Chebsko 3.</vt:lpstr>
      <vt:lpstr>Chebsko 4.</vt:lpstr>
      <vt:lpstr>Chebsko 5.</vt:lpstr>
      <vt:lpstr>DVMO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2025-09-16T12:30:52Z</dcterms:modified>
</cp:coreProperties>
</file>