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životního prostředí\Doprava ŽP - říjen\Zadávací dokumentace\"/>
    </mc:Choice>
  </mc:AlternateContent>
  <xr:revisionPtr revIDLastSave="0" documentId="13_ncr:1_{57A120A9-DF53-47B2-9D7F-EBD11B466278}" xr6:coauthVersionLast="36" xr6:coauthVersionMax="36" xr10:uidLastSave="{00000000-0000-0000-0000-000000000000}"/>
  <bookViews>
    <workbookView xWindow="0" yWindow="0" windowWidth="21570" windowHeight="8055" tabRatio="771" xr2:uid="{00000000-000D-0000-FFFF-FFFF00000000}"/>
  </bookViews>
  <sheets>
    <sheet name="Karlovarsko 1." sheetId="1" r:id="rId1"/>
    <sheet name="Karlovarsko 2." sheetId="8" r:id="rId2"/>
    <sheet name="Karlovarsko 3." sheetId="9" r:id="rId3"/>
    <sheet name="Sokolovsko 1." sheetId="4" r:id="rId4"/>
    <sheet name="Sokolovsko 2." sheetId="21" r:id="rId5"/>
    <sheet name="Chebsko 1." sheetId="7" r:id="rId6"/>
    <sheet name="Minibusy" sheetId="2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6" l="1"/>
  <c r="J5" i="26"/>
  <c r="I5" i="26" s="1"/>
  <c r="J6" i="26" l="1"/>
  <c r="I6" i="26"/>
  <c r="H11" i="21" l="1"/>
  <c r="J10" i="21"/>
  <c r="I10" i="21" s="1"/>
  <c r="J9" i="21"/>
  <c r="I9" i="21" s="1"/>
  <c r="J8" i="21"/>
  <c r="I8" i="21" s="1"/>
  <c r="J7" i="21"/>
  <c r="I7" i="21" s="1"/>
  <c r="J6" i="21"/>
  <c r="I6" i="21" s="1"/>
  <c r="J5" i="21"/>
  <c r="I5" i="21" s="1"/>
  <c r="J8" i="8"/>
  <c r="I8" i="8" s="1"/>
  <c r="J8" i="1"/>
  <c r="I8" i="1" s="1"/>
  <c r="J11" i="21" l="1"/>
  <c r="I11" i="21"/>
  <c r="J6" i="7"/>
  <c r="I6" i="7" s="1"/>
  <c r="J7" i="7"/>
  <c r="I7" i="7" s="1"/>
  <c r="J8" i="7"/>
  <c r="I8" i="7" s="1"/>
  <c r="J9" i="7"/>
  <c r="I9" i="7" s="1"/>
  <c r="J8" i="4"/>
  <c r="I8" i="4" s="1"/>
  <c r="J9" i="4"/>
  <c r="I9" i="4" s="1"/>
  <c r="H10" i="9" l="1"/>
  <c r="J9" i="9"/>
  <c r="I9" i="9" s="1"/>
  <c r="J8" i="9"/>
  <c r="I8" i="9" s="1"/>
  <c r="J7" i="9"/>
  <c r="I7" i="9" s="1"/>
  <c r="J6" i="9"/>
  <c r="I6" i="9" s="1"/>
  <c r="J5" i="9"/>
  <c r="I5" i="9" s="1"/>
  <c r="H10" i="8"/>
  <c r="J9" i="8"/>
  <c r="I9" i="8" s="1"/>
  <c r="J7" i="8"/>
  <c r="I7" i="8" s="1"/>
  <c r="J6" i="8"/>
  <c r="J5" i="8"/>
  <c r="I5" i="8" s="1"/>
  <c r="J6" i="1"/>
  <c r="I6" i="1" s="1"/>
  <c r="J7" i="1"/>
  <c r="I7" i="1" s="1"/>
  <c r="J9" i="1"/>
  <c r="I9" i="1" s="1"/>
  <c r="J10" i="1"/>
  <c r="I10" i="1" s="1"/>
  <c r="J6" i="4"/>
  <c r="I6" i="4" s="1"/>
  <c r="J7" i="4"/>
  <c r="I7" i="4" s="1"/>
  <c r="J10" i="4"/>
  <c r="I10" i="4" s="1"/>
  <c r="J11" i="4"/>
  <c r="I11" i="4" s="1"/>
  <c r="H11" i="7"/>
  <c r="J10" i="7"/>
  <c r="I10" i="7" s="1"/>
  <c r="J5" i="7"/>
  <c r="I5" i="7" s="1"/>
  <c r="J11" i="7" l="1"/>
  <c r="I11" i="7"/>
  <c r="J10" i="8"/>
  <c r="I10" i="9"/>
  <c r="J10" i="9"/>
  <c r="I6" i="8"/>
  <c r="I10" i="8" s="1"/>
  <c r="J5" i="1" l="1"/>
  <c r="J5" i="4"/>
  <c r="I5" i="4" l="1"/>
  <c r="I5" i="1"/>
  <c r="J12" i="4" l="1"/>
  <c r="I12" i="4"/>
  <c r="H12" i="4"/>
  <c r="I11" i="1" l="1"/>
  <c r="J11" i="1"/>
  <c r="H11" i="1"/>
</calcChain>
</file>

<file path=xl/sharedStrings.xml><?xml version="1.0" encoding="utf-8"?>
<sst xmlns="http://schemas.openxmlformats.org/spreadsheetml/2006/main" count="156" uniqueCount="52">
  <si>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</si>
  <si>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</si>
  <si>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</si>
  <si>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</si>
  <si>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</si>
  <si>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</si>
  <si>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</si>
  <si>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</si>
  <si>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</si>
  <si>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</si>
  <si>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</si>
  <si>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Svět záchranářů</t>
  </si>
  <si>
    <t>Přírodní zahrada "U nás doma"</t>
  </si>
  <si>
    <t>Ekocentrum Bečovská botanická zahrada</t>
  </si>
  <si>
    <t>Základní škola Nová Role, Školní 232, Nová Role 362 25</t>
  </si>
  <si>
    <t>Lázeňské lesy a parky Karlovy Vary</t>
  </si>
  <si>
    <t>ZŠ a MŠ při zdravotnických zařízeních k. Vary, Lázeňská léčebna Mánes, Křižíkova 13, K. Vary</t>
  </si>
  <si>
    <t>Školní statek a krajské středisko ekologické výchovy Cheb</t>
  </si>
  <si>
    <t>Farma Kozodoj</t>
  </si>
  <si>
    <t>Základní škola a Mateřská škola Ostrov, Myslbekova 1189, Ostrov 363 01</t>
  </si>
  <si>
    <t>Vojenské lesy a statky - Andělská hora, Štichlův mlýn</t>
  </si>
  <si>
    <t>Základní škola a mateřská škola Svatava, MŠ Podlesí 70, Svatava</t>
  </si>
  <si>
    <t>Vojenské lesy a statky - Kyselka</t>
  </si>
  <si>
    <t>Mateřská škola Chodov, okr. Sokolov, MŠ Školní 737, Chodov, Branka u Plzeňky</t>
  </si>
  <si>
    <t>Mateřská škola, Horní Slavkov, Dlouhá 620/1</t>
  </si>
  <si>
    <t>CENOVÁ NABÍDKA - Doprava ŽP - říjen - Část 1 – Karlovarsko 1/3</t>
  </si>
  <si>
    <t>CENOVÁ NABÍDKA - Doprava ŽP - říjen - Část 2 – Karlovarsko 2/3</t>
  </si>
  <si>
    <t>CENOVÁ NABÍDKA - Doprava ŽP - říjen - Část 3 – Karlovarsko 3/3</t>
  </si>
  <si>
    <t>CENOVÁ NABÍDKA - Doprava ŽP - říjen - Část 5 – Sokolovsko 2/2</t>
  </si>
  <si>
    <t>CENOVÁ NABÍDKA - Doprava ŽP - říjen - Část 4 – Sokolovsko 1/2</t>
  </si>
  <si>
    <t>CENOVÁ NABÍDKA - Doprava ŽP - říjen - Část 6 – Chebsko</t>
  </si>
  <si>
    <t>CENOVÁ NABÍDKA - Doprava ŽP - říjen - Část 7 – Minibus</t>
  </si>
  <si>
    <t>ZŠ a SŠ Karlovy Vary, Zastávka MHD Svahová</t>
  </si>
  <si>
    <t>ZŠ a MŠ Ostrov, Myslbekova 1189, Ostrov 363 01</t>
  </si>
  <si>
    <t>Mateřská škola Ostrov, Masarykova 1195</t>
  </si>
  <si>
    <t>Mateřská škola Merklín, okres Karlovy Vary, Mateřská škola Merklín 86, 362 34</t>
  </si>
  <si>
    <t>1.mateřská škola Karlovy Vary, MŠ Studánska, Krymská 12 ideálně z ulice západní - zadní branka MŠ</t>
  </si>
  <si>
    <t>Mateřská škola Hroznětín, Mlýnská 231, Hroznětín 362 33</t>
  </si>
  <si>
    <t>Lesní škola Skulina, SOS vesnička, Karlovy Vary Doubí</t>
  </si>
  <si>
    <t>Základní škola,mateřská škola a dětské jesle Moudrá sova s.r.o., Keramická 92/6, Březová</t>
  </si>
  <si>
    <t>Základní škola Nejdek, Karlovarská, zastávka autobusu Nejdek sídliště (u obchodního centra Rolava)</t>
  </si>
  <si>
    <t>Mateřská škola Sokolov, Pionýrů 1344</t>
  </si>
  <si>
    <t>Mateřská škola Chodov, okres Sokolov, autobusové nádraží Chodov 357 35</t>
  </si>
  <si>
    <t>ZŠ Lomnice, Školní 234, 356 01 Lomnice</t>
  </si>
  <si>
    <t>Statek Královské Poříčí</t>
  </si>
  <si>
    <t>Mateřská škola Loket, Sportovní 561, okres Sokolov</t>
  </si>
  <si>
    <t>Mateřská škola Chodov, MŠ Školní 737, Chodov, Branka u Plzeňky</t>
  </si>
  <si>
    <t>Mateřská škola Loket, okres Sokolov, zastávka MHD u Goethe (u ZŠ Loket)</t>
  </si>
  <si>
    <t>Mateřská škola Aš, okres Cheb, Zastávka Palacká, Aš</t>
  </si>
  <si>
    <t>ZŠ Jih Mar. Lázně, Komenského 459, Mar. Lázně</t>
  </si>
  <si>
    <t>Mateřská škola Diakonie ČCE Cheb, Cheb Sady</t>
  </si>
  <si>
    <t>Mateřská škola Vora, Za tratí 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</si>
</sst>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h:mm;@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 applyProtection="1">
      <alignment vertical="center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15" xfId="0" applyNumberFormat="1" applyFont="1" applyFill="1" applyBorder="1" applyAlignment="1" applyProtection="1">
      <alignment horizontal="center" vertical="center" wrapText="1"/>
    </xf>
    <xf numFmtId="164" fontId="2" fillId="4" borderId="18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7" xfId="0" applyNumberFormat="1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165" fontId="8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14" fontId="8" fillId="6" borderId="7" xfId="0" applyNumberFormat="1" applyFont="1" applyFill="1" applyBorder="1" applyAlignment="1">
      <alignment horizontal="center" vertical="center" wrapText="1"/>
    </xf>
    <xf numFmtId="14" fontId="8" fillId="6" borderId="8" xfId="0" applyNumberFormat="1" applyFont="1" applyFill="1" applyBorder="1" applyAlignment="1">
      <alignment horizontal="center" vertical="center" wrapText="1"/>
    </xf>
    <xf numFmtId="165" fontId="8" fillId="6" borderId="9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14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65" fontId="8" fillId="7" borderId="1" xfId="0" applyNumberFormat="1" applyFont="1" applyFill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165" fontId="8" fillId="7" borderId="3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14" fontId="8" fillId="7" borderId="7" xfId="0" applyNumberFormat="1" applyFont="1" applyFill="1" applyBorder="1" applyAlignment="1">
      <alignment horizontal="center" vertical="center" wrapText="1"/>
    </xf>
    <xf numFmtId="14" fontId="8" fillId="7" borderId="8" xfId="0" applyNumberFormat="1" applyFont="1" applyFill="1" applyBorder="1" applyAlignment="1">
      <alignment horizontal="center" vertical="center" wrapText="1"/>
    </xf>
    <xf numFmtId="165" fontId="8" fillId="7" borderId="9" xfId="0" applyNumberFormat="1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16" xfId="0" applyNumberFormat="1" applyFont="1" applyFill="1" applyBorder="1" applyAlignment="1" applyProtection="1">
      <alignment horizontal="center" vertical="center" wrapText="1"/>
    </xf>
    <xf numFmtId="14" fontId="8" fillId="8" borderId="19" xfId="0" applyNumberFormat="1" applyFont="1" applyFill="1" applyBorder="1" applyAlignment="1">
      <alignment horizontal="center" vertical="center" wrapText="1"/>
    </xf>
    <xf numFmtId="165" fontId="8" fillId="8" borderId="20" xfId="0" applyNumberFormat="1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 applyProtection="1">
      <alignment horizontal="center" vertical="center" wrapText="1"/>
    </xf>
    <xf numFmtId="164" fontId="2" fillId="2" borderId="21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164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B1:J16"/>
  <sheetViews>
    <sheetView tabSelected="1"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25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56.25" x14ac:dyDescent="0.25">
      <c r="B5" s="20">
        <v>45931</v>
      </c>
      <c r="C5" s="21">
        <v>0.35416666666666669</v>
      </c>
      <c r="D5" s="21">
        <v>0.52083333333333337</v>
      </c>
      <c r="E5" s="22">
        <v>40</v>
      </c>
      <c r="F5" s="22" t="s">
        <v>17</v>
      </c>
      <c r="G5" s="27" t="s">
        <v>32</v>
      </c>
      <c r="H5" s="59"/>
      <c r="I5" s="11">
        <f>J5-H5</f>
        <v>0</v>
      </c>
      <c r="J5" s="12">
        <f>H5*1.12</f>
        <v>0</v>
      </c>
    </row>
    <row r="6" spans="2:10" ht="56.25" x14ac:dyDescent="0.25">
      <c r="B6" s="23">
        <v>45936</v>
      </c>
      <c r="C6" s="18">
        <v>0.32291666666666669</v>
      </c>
      <c r="D6" s="18">
        <v>0.47916666666666669</v>
      </c>
      <c r="E6" s="19">
        <v>23</v>
      </c>
      <c r="F6" s="19" t="s">
        <v>12</v>
      </c>
      <c r="G6" s="28" t="s">
        <v>35</v>
      </c>
      <c r="H6" s="60"/>
      <c r="I6" s="9">
        <f t="shared" ref="I6:I10" si="0">J6-H6</f>
        <v>0</v>
      </c>
      <c r="J6" s="10">
        <f t="shared" ref="J6:J10" si="1">H6*1.12</f>
        <v>0</v>
      </c>
    </row>
    <row r="7" spans="2:10" ht="56.25" x14ac:dyDescent="0.25">
      <c r="B7" s="23">
        <v>45938</v>
      </c>
      <c r="C7" s="18">
        <v>0.35416666666666669</v>
      </c>
      <c r="D7" s="18">
        <v>0.47916666666666669</v>
      </c>
      <c r="E7" s="19">
        <v>45</v>
      </c>
      <c r="F7" s="19" t="s">
        <v>20</v>
      </c>
      <c r="G7" s="28" t="s">
        <v>34</v>
      </c>
      <c r="H7" s="60"/>
      <c r="I7" s="9">
        <f t="shared" si="0"/>
        <v>0</v>
      </c>
      <c r="J7" s="10">
        <f t="shared" si="1"/>
        <v>0</v>
      </c>
    </row>
    <row r="8" spans="2:10" ht="37.5" x14ac:dyDescent="0.25">
      <c r="B8" s="23">
        <v>45946</v>
      </c>
      <c r="C8" s="18">
        <v>0.35416666666666669</v>
      </c>
      <c r="D8" s="18">
        <v>0.52083333333333337</v>
      </c>
      <c r="E8" s="19">
        <v>31</v>
      </c>
      <c r="F8" s="19" t="s">
        <v>11</v>
      </c>
      <c r="G8" s="28" t="s">
        <v>14</v>
      </c>
      <c r="H8" s="60"/>
      <c r="I8" s="9">
        <f t="shared" si="0"/>
        <v>0</v>
      </c>
      <c r="J8" s="10">
        <f t="shared" si="1"/>
        <v>0</v>
      </c>
    </row>
    <row r="9" spans="2:10" ht="56.25" x14ac:dyDescent="0.25">
      <c r="B9" s="23">
        <v>45952</v>
      </c>
      <c r="C9" s="18">
        <v>0.35416666666666669</v>
      </c>
      <c r="D9" s="18">
        <v>0.5</v>
      </c>
      <c r="E9" s="19">
        <v>27</v>
      </c>
      <c r="F9" s="19" t="s">
        <v>22</v>
      </c>
      <c r="G9" s="28" t="s">
        <v>19</v>
      </c>
      <c r="H9" s="60"/>
      <c r="I9" s="9">
        <f t="shared" si="0"/>
        <v>0</v>
      </c>
      <c r="J9" s="10">
        <f t="shared" si="1"/>
        <v>0</v>
      </c>
    </row>
    <row r="10" spans="2:10" ht="75.75" thickBot="1" x14ac:dyDescent="0.3">
      <c r="B10" s="24">
        <v>45961</v>
      </c>
      <c r="C10" s="25">
        <v>0.34027777777777773</v>
      </c>
      <c r="D10" s="25">
        <v>0.53125</v>
      </c>
      <c r="E10" s="26">
        <v>37</v>
      </c>
      <c r="F10" s="26" t="s">
        <v>11</v>
      </c>
      <c r="G10" s="29" t="s">
        <v>40</v>
      </c>
      <c r="H10" s="61"/>
      <c r="I10" s="17">
        <f t="shared" si="0"/>
        <v>0</v>
      </c>
      <c r="J10" s="16">
        <f t="shared" si="1"/>
        <v>0</v>
      </c>
    </row>
    <row r="11" spans="2:10" ht="45.75" customHeight="1" thickBot="1" x14ac:dyDescent="0.3">
      <c r="B11" s="66" t="s">
        <v>7</v>
      </c>
      <c r="C11" s="67"/>
      <c r="D11" s="67"/>
      <c r="E11" s="67"/>
      <c r="F11" s="67"/>
      <c r="G11" s="67"/>
      <c r="H11" s="13">
        <f>SUM(H5:H10)</f>
        <v>0</v>
      </c>
      <c r="I11" s="13">
        <f>SUM(I5:I10)</f>
        <v>0</v>
      </c>
      <c r="J11" s="13">
        <f>SUM(J5:J10)</f>
        <v>0</v>
      </c>
    </row>
    <row r="16" spans="2:10" x14ac:dyDescent="0.25">
      <c r="G16"/>
    </row>
  </sheetData>
  <sheetProtection algorithmName="SHA-512" hashValue="cPr/4oXj9dwfGd2vXmzN3ns/0klpeOrN7OZKlVsmhF4I5JIEjqi2neZSkNysKA/gUDKyG5U7/Kf0jc3hXMm0Tw==" saltValue="HzHLtWQ5LF2nQYD/QnqKLg==" spinCount="100000" sheet="1" objects="1" scenarios="1"/>
  <mergeCells count="1">
    <mergeCell ref="B11:G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5810-753E-4F03-94FA-A3AA12F99109}">
  <sheetPr>
    <tabColor theme="4" tint="0.59999389629810485"/>
  </sheetPr>
  <dimension ref="B1:J10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26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20">
        <v>45932</v>
      </c>
      <c r="C5" s="21">
        <v>0.33333333333333331</v>
      </c>
      <c r="D5" s="21">
        <v>0.52083333333333337</v>
      </c>
      <c r="E5" s="22">
        <v>26</v>
      </c>
      <c r="F5" s="22" t="s">
        <v>13</v>
      </c>
      <c r="G5" s="27" t="s">
        <v>33</v>
      </c>
      <c r="H5" s="59"/>
      <c r="I5" s="11">
        <f t="shared" ref="I5:I9" si="0">J5-H5</f>
        <v>0</v>
      </c>
      <c r="J5" s="12">
        <f t="shared" ref="J5:J9" si="1">H5*1.12</f>
        <v>0</v>
      </c>
    </row>
    <row r="6" spans="2:10" ht="75" x14ac:dyDescent="0.25">
      <c r="B6" s="23">
        <v>45937</v>
      </c>
      <c r="C6" s="18">
        <v>0.35416666666666669</v>
      </c>
      <c r="D6" s="18">
        <v>0.45833333333333331</v>
      </c>
      <c r="E6" s="19">
        <v>51</v>
      </c>
      <c r="F6" s="19" t="s">
        <v>13</v>
      </c>
      <c r="G6" s="28" t="s">
        <v>36</v>
      </c>
      <c r="H6" s="60"/>
      <c r="I6" s="9">
        <f t="shared" si="0"/>
        <v>0</v>
      </c>
      <c r="J6" s="10">
        <f t="shared" si="1"/>
        <v>0</v>
      </c>
    </row>
    <row r="7" spans="2:10" ht="37.5" x14ac:dyDescent="0.25">
      <c r="B7" s="23">
        <v>45944</v>
      </c>
      <c r="C7" s="18">
        <v>0.33333333333333331</v>
      </c>
      <c r="D7" s="18">
        <v>0.58333333333333337</v>
      </c>
      <c r="E7" s="19">
        <v>50</v>
      </c>
      <c r="F7" s="19" t="s">
        <v>12</v>
      </c>
      <c r="G7" s="28" t="s">
        <v>37</v>
      </c>
      <c r="H7" s="60"/>
      <c r="I7" s="9">
        <f t="shared" si="0"/>
        <v>0</v>
      </c>
      <c r="J7" s="10">
        <f t="shared" si="1"/>
        <v>0</v>
      </c>
    </row>
    <row r="8" spans="2:10" ht="56.25" x14ac:dyDescent="0.25">
      <c r="B8" s="23">
        <v>45950</v>
      </c>
      <c r="C8" s="18">
        <v>0.33333333333333331</v>
      </c>
      <c r="D8" s="18">
        <v>0.58333333333333337</v>
      </c>
      <c r="E8" s="19">
        <v>20</v>
      </c>
      <c r="F8" s="19" t="s">
        <v>12</v>
      </c>
      <c r="G8" s="28" t="s">
        <v>39</v>
      </c>
      <c r="H8" s="60"/>
      <c r="I8" s="9">
        <f t="shared" si="0"/>
        <v>0</v>
      </c>
      <c r="J8" s="10">
        <f t="shared" si="1"/>
        <v>0</v>
      </c>
    </row>
    <row r="9" spans="2:10" ht="57" thickBot="1" x14ac:dyDescent="0.3">
      <c r="B9" s="24">
        <v>45953</v>
      </c>
      <c r="C9" s="25">
        <v>0.35416666666666669</v>
      </c>
      <c r="D9" s="25">
        <v>0.5</v>
      </c>
      <c r="E9" s="26">
        <v>27</v>
      </c>
      <c r="F9" s="26" t="s">
        <v>22</v>
      </c>
      <c r="G9" s="29" t="s">
        <v>19</v>
      </c>
      <c r="H9" s="61"/>
      <c r="I9" s="17">
        <f t="shared" si="0"/>
        <v>0</v>
      </c>
      <c r="J9" s="16">
        <f t="shared" si="1"/>
        <v>0</v>
      </c>
    </row>
    <row r="10" spans="2:10" ht="45.75" customHeight="1" thickBot="1" x14ac:dyDescent="0.3">
      <c r="B10" s="66" t="s">
        <v>7</v>
      </c>
      <c r="C10" s="67"/>
      <c r="D10" s="67"/>
      <c r="E10" s="67"/>
      <c r="F10" s="67"/>
      <c r="G10" s="67"/>
      <c r="H10" s="13">
        <f>SUM(H5:H9)</f>
        <v>0</v>
      </c>
      <c r="I10" s="13">
        <f>SUM(I5:I9)</f>
        <v>0</v>
      </c>
      <c r="J10" s="13">
        <f>SUM(J5:J9)</f>
        <v>0</v>
      </c>
    </row>
  </sheetData>
  <sheetProtection algorithmName="SHA-512" hashValue="mL1yd6cQg0IqKi5kKBP6+JCYOlyaED1SUYSXvROaOOfx4iWdtwss4ftBiU/tKDqfYIbsO7/SiqYpBdlP+zseVg==" saltValue="PpAof9ouh4aR+jHcYLjjyA==" spinCount="100000" sheet="1" objects="1" scenarios="1"/>
  <mergeCells count="1">
    <mergeCell ref="B10:G1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45C44-0762-4EF3-AA5B-9571169A4CED}">
  <sheetPr>
    <tabColor theme="4" tint="0.39997558519241921"/>
  </sheetPr>
  <dimension ref="B1:J10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425781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27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20">
        <v>45932</v>
      </c>
      <c r="C5" s="21">
        <v>0.34375</v>
      </c>
      <c r="D5" s="21">
        <v>0.5</v>
      </c>
      <c r="E5" s="22">
        <v>45</v>
      </c>
      <c r="F5" s="22" t="s">
        <v>15</v>
      </c>
      <c r="G5" s="27" t="s">
        <v>34</v>
      </c>
      <c r="H5" s="59"/>
      <c r="I5" s="11">
        <f>J5-H5</f>
        <v>0</v>
      </c>
      <c r="J5" s="12">
        <f>H5*1.12</f>
        <v>0</v>
      </c>
    </row>
    <row r="6" spans="2:10" ht="56.25" x14ac:dyDescent="0.25">
      <c r="B6" s="23">
        <v>45937</v>
      </c>
      <c r="C6" s="18">
        <v>0.35416666666666669</v>
      </c>
      <c r="D6" s="18">
        <v>0.47916666666666669</v>
      </c>
      <c r="E6" s="19">
        <v>45</v>
      </c>
      <c r="F6" s="19" t="s">
        <v>20</v>
      </c>
      <c r="G6" s="28" t="s">
        <v>34</v>
      </c>
      <c r="H6" s="60"/>
      <c r="I6" s="9">
        <f t="shared" ref="I6:I9" si="0">J6-H6</f>
        <v>0</v>
      </c>
      <c r="J6" s="10">
        <f t="shared" ref="J6:J9" si="1">H6*1.12</f>
        <v>0</v>
      </c>
    </row>
    <row r="7" spans="2:10" ht="37.5" x14ac:dyDescent="0.25">
      <c r="B7" s="23">
        <v>45945</v>
      </c>
      <c r="C7" s="18">
        <v>0.375</v>
      </c>
      <c r="D7" s="18">
        <v>0.625</v>
      </c>
      <c r="E7" s="19">
        <v>28</v>
      </c>
      <c r="F7" s="19" t="s">
        <v>12</v>
      </c>
      <c r="G7" s="28" t="s">
        <v>38</v>
      </c>
      <c r="H7" s="60"/>
      <c r="I7" s="9">
        <f t="shared" si="0"/>
        <v>0</v>
      </c>
      <c r="J7" s="10">
        <f t="shared" si="1"/>
        <v>0</v>
      </c>
    </row>
    <row r="8" spans="2:10" ht="56.25" x14ac:dyDescent="0.25">
      <c r="B8" s="23">
        <v>45951</v>
      </c>
      <c r="C8" s="18">
        <v>0.35416666666666669</v>
      </c>
      <c r="D8" s="18">
        <v>0.5</v>
      </c>
      <c r="E8" s="19">
        <v>27</v>
      </c>
      <c r="F8" s="19" t="s">
        <v>22</v>
      </c>
      <c r="G8" s="28" t="s">
        <v>19</v>
      </c>
      <c r="H8" s="60"/>
      <c r="I8" s="9">
        <f t="shared" si="0"/>
        <v>0</v>
      </c>
      <c r="J8" s="10">
        <f t="shared" si="1"/>
        <v>0</v>
      </c>
    </row>
    <row r="9" spans="2:10" ht="57" thickBot="1" x14ac:dyDescent="0.3">
      <c r="B9" s="24">
        <v>45954</v>
      </c>
      <c r="C9" s="25">
        <v>0.35416666666666669</v>
      </c>
      <c r="D9" s="25">
        <v>0.5</v>
      </c>
      <c r="E9" s="26">
        <v>27</v>
      </c>
      <c r="F9" s="26" t="s">
        <v>22</v>
      </c>
      <c r="G9" s="29" t="s">
        <v>19</v>
      </c>
      <c r="H9" s="61"/>
      <c r="I9" s="17">
        <f t="shared" si="0"/>
        <v>0</v>
      </c>
      <c r="J9" s="16">
        <f t="shared" si="1"/>
        <v>0</v>
      </c>
    </row>
    <row r="10" spans="2:10" ht="45.75" customHeight="1" thickBot="1" x14ac:dyDescent="0.3">
      <c r="B10" s="66" t="s">
        <v>7</v>
      </c>
      <c r="C10" s="67"/>
      <c r="D10" s="67"/>
      <c r="E10" s="67"/>
      <c r="F10" s="67"/>
      <c r="G10" s="67"/>
      <c r="H10" s="8">
        <f>SUM(H5:H9)</f>
        <v>0</v>
      </c>
      <c r="I10" s="8">
        <f>SUM(I5:I9)</f>
        <v>0</v>
      </c>
      <c r="J10" s="8">
        <f>SUM(J5:J9)</f>
        <v>0</v>
      </c>
    </row>
  </sheetData>
  <sheetProtection algorithmName="SHA-512" hashValue="Zcvu/1UBm4ojQbjRjRmYUvhrLk8jgsiu7/+/mFbTiS1dVadxMkvV6htb+Nn4m0VUonJCerA8HcwDGjL6ZZ4QYQ==" saltValue="zKD8w16NcEis66qmOoRDpQ==" spinCount="100000" sheet="1" objects="1" scenarios="1"/>
  <mergeCells count="1">
    <mergeCell ref="B10:G1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5544-FD56-4475-A952-E441AEE9896B}">
  <sheetPr>
    <tabColor theme="7" tint="0.79998168889431442"/>
  </sheetPr>
  <dimension ref="B1:J12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29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32">
        <v>45931</v>
      </c>
      <c r="C5" s="33">
        <v>0.34375</v>
      </c>
      <c r="D5" s="33">
        <v>0.47916666666666669</v>
      </c>
      <c r="E5" s="34">
        <v>50</v>
      </c>
      <c r="F5" s="34" t="s">
        <v>15</v>
      </c>
      <c r="G5" s="56" t="s">
        <v>41</v>
      </c>
      <c r="H5" s="59"/>
      <c r="I5" s="11">
        <f>J5-H5</f>
        <v>0</v>
      </c>
      <c r="J5" s="12">
        <f>H5*1.12</f>
        <v>0</v>
      </c>
    </row>
    <row r="6" spans="2:10" ht="37.5" x14ac:dyDescent="0.25">
      <c r="B6" s="35">
        <v>45937</v>
      </c>
      <c r="C6" s="30">
        <v>0.3125</v>
      </c>
      <c r="D6" s="30">
        <v>0.54166666666666663</v>
      </c>
      <c r="E6" s="31">
        <v>38</v>
      </c>
      <c r="F6" s="31" t="s">
        <v>12</v>
      </c>
      <c r="G6" s="57" t="s">
        <v>43</v>
      </c>
      <c r="H6" s="60"/>
      <c r="I6" s="14">
        <f t="shared" ref="I6:I10" si="0">J6-H6</f>
        <v>0</v>
      </c>
      <c r="J6" s="48">
        <f t="shared" ref="J6:J10" si="1">H6*1.12</f>
        <v>0</v>
      </c>
    </row>
    <row r="7" spans="2:10" ht="37.5" x14ac:dyDescent="0.25">
      <c r="B7" s="35">
        <v>45939</v>
      </c>
      <c r="C7" s="30">
        <v>0.33333333333333331</v>
      </c>
      <c r="D7" s="30">
        <v>0.5</v>
      </c>
      <c r="E7" s="31">
        <v>44</v>
      </c>
      <c r="F7" s="31" t="s">
        <v>13</v>
      </c>
      <c r="G7" s="57" t="s">
        <v>21</v>
      </c>
      <c r="H7" s="60"/>
      <c r="I7" s="14">
        <f t="shared" si="0"/>
        <v>0</v>
      </c>
      <c r="J7" s="48">
        <f t="shared" si="1"/>
        <v>0</v>
      </c>
    </row>
    <row r="8" spans="2:10" ht="37.5" x14ac:dyDescent="0.25">
      <c r="B8" s="35">
        <v>45944</v>
      </c>
      <c r="C8" s="30">
        <v>0.40277777777777773</v>
      </c>
      <c r="D8" s="30">
        <v>0.47916666666666669</v>
      </c>
      <c r="E8" s="31">
        <v>22</v>
      </c>
      <c r="F8" s="31" t="s">
        <v>44</v>
      </c>
      <c r="G8" s="57" t="s">
        <v>45</v>
      </c>
      <c r="H8" s="60"/>
      <c r="I8" s="14">
        <f t="shared" si="0"/>
        <v>0</v>
      </c>
      <c r="J8" s="48">
        <f t="shared" si="1"/>
        <v>0</v>
      </c>
    </row>
    <row r="9" spans="2:10" ht="56.25" x14ac:dyDescent="0.25">
      <c r="B9" s="35">
        <v>45945</v>
      </c>
      <c r="C9" s="30">
        <v>0.40277777777777773</v>
      </c>
      <c r="D9" s="30">
        <v>0.47916666666666669</v>
      </c>
      <c r="E9" s="31">
        <v>22</v>
      </c>
      <c r="F9" s="31" t="s">
        <v>44</v>
      </c>
      <c r="G9" s="57" t="s">
        <v>47</v>
      </c>
      <c r="H9" s="60"/>
      <c r="I9" s="14">
        <f t="shared" si="0"/>
        <v>0</v>
      </c>
      <c r="J9" s="48">
        <f t="shared" si="1"/>
        <v>0</v>
      </c>
    </row>
    <row r="10" spans="2:10" ht="37.5" x14ac:dyDescent="0.25">
      <c r="B10" s="35">
        <v>45951</v>
      </c>
      <c r="C10" s="30">
        <v>0.34375</v>
      </c>
      <c r="D10" s="30">
        <v>0.48958333333333331</v>
      </c>
      <c r="E10" s="31">
        <v>46</v>
      </c>
      <c r="F10" s="31" t="s">
        <v>15</v>
      </c>
      <c r="G10" s="57" t="s">
        <v>24</v>
      </c>
      <c r="H10" s="60"/>
      <c r="I10" s="14">
        <f t="shared" si="0"/>
        <v>0</v>
      </c>
      <c r="J10" s="48">
        <f t="shared" si="1"/>
        <v>0</v>
      </c>
    </row>
    <row r="11" spans="2:10" ht="57" thickBot="1" x14ac:dyDescent="0.3">
      <c r="B11" s="36">
        <v>45961</v>
      </c>
      <c r="C11" s="37">
        <v>0.33333333333333331</v>
      </c>
      <c r="D11" s="37">
        <v>0.47916666666666669</v>
      </c>
      <c r="E11" s="38">
        <v>50</v>
      </c>
      <c r="F11" s="38" t="s">
        <v>17</v>
      </c>
      <c r="G11" s="58" t="s">
        <v>41</v>
      </c>
      <c r="H11" s="61"/>
      <c r="I11" s="15">
        <f t="shared" ref="I11" si="2">J11-H11</f>
        <v>0</v>
      </c>
      <c r="J11" s="49">
        <f>H11*1.12</f>
        <v>0</v>
      </c>
    </row>
    <row r="12" spans="2:10" ht="45.75" customHeight="1" thickBot="1" x14ac:dyDescent="0.3">
      <c r="B12" s="66" t="s">
        <v>7</v>
      </c>
      <c r="C12" s="67"/>
      <c r="D12" s="67"/>
      <c r="E12" s="67"/>
      <c r="F12" s="67"/>
      <c r="G12" s="67"/>
      <c r="H12" s="13">
        <f>SUM(H5:H11)</f>
        <v>0</v>
      </c>
      <c r="I12" s="13">
        <f>SUM(I5:I11)</f>
        <v>0</v>
      </c>
      <c r="J12" s="13">
        <f>SUM(J5:J11)</f>
        <v>0</v>
      </c>
    </row>
  </sheetData>
  <sheetProtection algorithmName="SHA-512" hashValue="v4/hb+uW3vX5k945QKpDQ4VI+kyXSrQyxzHrSbE03hCAhY7jSaXbvx24c2cCA8pKhbNPsd4LWKhUpONccT1mPQ==" saltValue="n0xytWXUZ5Uz/oMnb8Y7+Q==" spinCount="100000" sheet="1" objects="1" scenarios="1"/>
  <mergeCells count="1">
    <mergeCell ref="B12:G1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E3C1-3BB0-4C16-A3C2-B09D46BE5D03}">
  <sheetPr>
    <tabColor theme="7" tint="0.59999389629810485"/>
  </sheetPr>
  <dimension ref="B1:J11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28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56.25" x14ac:dyDescent="0.25">
      <c r="B5" s="32">
        <v>45937</v>
      </c>
      <c r="C5" s="33">
        <v>0.34375</v>
      </c>
      <c r="D5" s="33">
        <v>0.5</v>
      </c>
      <c r="E5" s="34">
        <v>51</v>
      </c>
      <c r="F5" s="34" t="s">
        <v>17</v>
      </c>
      <c r="G5" s="56" t="s">
        <v>42</v>
      </c>
      <c r="H5" s="59"/>
      <c r="I5" s="11">
        <f>J5-H5</f>
        <v>0</v>
      </c>
      <c r="J5" s="12">
        <f>H5*1.12</f>
        <v>0</v>
      </c>
    </row>
    <row r="6" spans="2:10" ht="56.25" x14ac:dyDescent="0.25">
      <c r="B6" s="35">
        <v>45938</v>
      </c>
      <c r="C6" s="30">
        <v>0.34375</v>
      </c>
      <c r="D6" s="30">
        <v>0.46875</v>
      </c>
      <c r="E6" s="31">
        <v>51</v>
      </c>
      <c r="F6" s="31" t="s">
        <v>17</v>
      </c>
      <c r="G6" s="57" t="s">
        <v>42</v>
      </c>
      <c r="H6" s="60"/>
      <c r="I6" s="14">
        <f t="shared" ref="I6:I10" si="0">J6-H6</f>
        <v>0</v>
      </c>
      <c r="J6" s="48">
        <f t="shared" ref="J6:J10" si="1">H6*1.12</f>
        <v>0</v>
      </c>
    </row>
    <row r="7" spans="2:10" ht="56.25" x14ac:dyDescent="0.25">
      <c r="B7" s="35">
        <v>45944</v>
      </c>
      <c r="C7" s="30">
        <v>0.34375</v>
      </c>
      <c r="D7" s="30">
        <v>0.47916666666666669</v>
      </c>
      <c r="E7" s="31">
        <v>27</v>
      </c>
      <c r="F7" s="31" t="s">
        <v>22</v>
      </c>
      <c r="G7" s="57" t="s">
        <v>23</v>
      </c>
      <c r="H7" s="60"/>
      <c r="I7" s="14">
        <f t="shared" si="0"/>
        <v>0</v>
      </c>
      <c r="J7" s="48">
        <f t="shared" si="1"/>
        <v>0</v>
      </c>
    </row>
    <row r="8" spans="2:10" ht="56.25" x14ac:dyDescent="0.25">
      <c r="B8" s="35">
        <v>45945</v>
      </c>
      <c r="C8" s="30">
        <v>0.33333333333333331</v>
      </c>
      <c r="D8" s="30">
        <v>0.47916666666666669</v>
      </c>
      <c r="E8" s="31">
        <v>26</v>
      </c>
      <c r="F8" s="31" t="s">
        <v>20</v>
      </c>
      <c r="G8" s="57" t="s">
        <v>46</v>
      </c>
      <c r="H8" s="60"/>
      <c r="I8" s="14">
        <f t="shared" si="0"/>
        <v>0</v>
      </c>
      <c r="J8" s="48">
        <f t="shared" si="1"/>
        <v>0</v>
      </c>
    </row>
    <row r="9" spans="2:10" ht="56.25" x14ac:dyDescent="0.25">
      <c r="B9" s="35">
        <v>45946</v>
      </c>
      <c r="C9" s="30">
        <v>0.34375</v>
      </c>
      <c r="D9" s="30">
        <v>0.47916666666666669</v>
      </c>
      <c r="E9" s="31">
        <v>27</v>
      </c>
      <c r="F9" s="31" t="s">
        <v>22</v>
      </c>
      <c r="G9" s="57" t="s">
        <v>23</v>
      </c>
      <c r="H9" s="60"/>
      <c r="I9" s="14">
        <f t="shared" si="0"/>
        <v>0</v>
      </c>
      <c r="J9" s="48">
        <f t="shared" si="1"/>
        <v>0</v>
      </c>
    </row>
    <row r="10" spans="2:10" ht="57" thickBot="1" x14ac:dyDescent="0.3">
      <c r="B10" s="36">
        <v>45960</v>
      </c>
      <c r="C10" s="37">
        <v>0.33333333333333331</v>
      </c>
      <c r="D10" s="37">
        <v>0.47916666666666669</v>
      </c>
      <c r="E10" s="38">
        <v>39</v>
      </c>
      <c r="F10" s="38" t="s">
        <v>17</v>
      </c>
      <c r="G10" s="58" t="s">
        <v>41</v>
      </c>
      <c r="H10" s="61"/>
      <c r="I10" s="15">
        <f t="shared" si="0"/>
        <v>0</v>
      </c>
      <c r="J10" s="49">
        <f t="shared" si="1"/>
        <v>0</v>
      </c>
    </row>
    <row r="11" spans="2:10" ht="45.75" customHeight="1" thickBot="1" x14ac:dyDescent="0.3">
      <c r="B11" s="66" t="s">
        <v>7</v>
      </c>
      <c r="C11" s="67"/>
      <c r="D11" s="67"/>
      <c r="E11" s="67"/>
      <c r="F11" s="67"/>
      <c r="G11" s="67"/>
      <c r="H11" s="13">
        <f>SUM(H5:H10)</f>
        <v>0</v>
      </c>
      <c r="I11" s="13">
        <f>SUM(I5:I10)</f>
        <v>0</v>
      </c>
      <c r="J11" s="13">
        <f>SUM(J5:J10)</f>
        <v>0</v>
      </c>
    </row>
  </sheetData>
  <sheetProtection algorithmName="SHA-512" hashValue="Ee1ZAanI01O/Cljbt7FJ4znhlvHGX2S4FH9zWD6cwAA6EPNmvd8FLI5Tb5oqrvKFoEyhvH+GvNeCyCHzrgtn/Q==" saltValue="RsNRMApxn2ugxlt9R1H8fA==" spinCount="100000" sheet="1" objects="1" scenarios="1"/>
  <mergeCells count="1">
    <mergeCell ref="B11:G1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8C0C-8DDD-4DEE-879C-AF73F89B2CB4}">
  <sheetPr>
    <tabColor theme="9" tint="0.79998168889431442"/>
  </sheetPr>
  <dimension ref="B1:J11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30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56.25" x14ac:dyDescent="0.25">
      <c r="B5" s="41">
        <v>45932</v>
      </c>
      <c r="C5" s="42">
        <v>0.35416666666666669</v>
      </c>
      <c r="D5" s="42">
        <v>0.45833333333333331</v>
      </c>
      <c r="E5" s="43">
        <v>44</v>
      </c>
      <c r="F5" s="43" t="s">
        <v>17</v>
      </c>
      <c r="G5" s="62" t="s">
        <v>48</v>
      </c>
      <c r="H5" s="59"/>
      <c r="I5" s="11">
        <f t="shared" ref="I5:I10" si="0">J5-H5</f>
        <v>0</v>
      </c>
      <c r="J5" s="12">
        <f t="shared" ref="J5:J10" si="1">H5*1.12</f>
        <v>0</v>
      </c>
    </row>
    <row r="6" spans="2:10" ht="37.5" x14ac:dyDescent="0.25">
      <c r="B6" s="44">
        <v>45933</v>
      </c>
      <c r="C6" s="40">
        <v>0.33333333333333331</v>
      </c>
      <c r="D6" s="40">
        <v>0.52083333333333337</v>
      </c>
      <c r="E6" s="39">
        <v>52</v>
      </c>
      <c r="F6" s="39" t="s">
        <v>13</v>
      </c>
      <c r="G6" s="63" t="s">
        <v>49</v>
      </c>
      <c r="H6" s="60"/>
      <c r="I6" s="14">
        <f t="shared" si="0"/>
        <v>0</v>
      </c>
      <c r="J6" s="48">
        <f t="shared" si="1"/>
        <v>0</v>
      </c>
    </row>
    <row r="7" spans="2:10" ht="37.5" x14ac:dyDescent="0.25">
      <c r="B7" s="44">
        <v>45938</v>
      </c>
      <c r="C7" s="40">
        <v>0.3125</v>
      </c>
      <c r="D7" s="40">
        <v>0.52083333333333337</v>
      </c>
      <c r="E7" s="39">
        <v>28</v>
      </c>
      <c r="F7" s="39" t="s">
        <v>12</v>
      </c>
      <c r="G7" s="63" t="s">
        <v>50</v>
      </c>
      <c r="H7" s="60"/>
      <c r="I7" s="14">
        <f t="shared" si="0"/>
        <v>0</v>
      </c>
      <c r="J7" s="48">
        <f t="shared" si="1"/>
        <v>0</v>
      </c>
    </row>
    <row r="8" spans="2:10" ht="56.25" x14ac:dyDescent="0.25">
      <c r="B8" s="44">
        <v>45939</v>
      </c>
      <c r="C8" s="40">
        <v>0.33333333333333331</v>
      </c>
      <c r="D8" s="40">
        <v>0.5</v>
      </c>
      <c r="E8" s="39">
        <v>56</v>
      </c>
      <c r="F8" s="39" t="s">
        <v>17</v>
      </c>
      <c r="G8" s="63" t="s">
        <v>49</v>
      </c>
      <c r="H8" s="60"/>
      <c r="I8" s="14">
        <f t="shared" si="0"/>
        <v>0</v>
      </c>
      <c r="J8" s="48">
        <f t="shared" si="1"/>
        <v>0</v>
      </c>
    </row>
    <row r="9" spans="2:10" ht="37.5" x14ac:dyDescent="0.25">
      <c r="B9" s="44">
        <v>45943</v>
      </c>
      <c r="C9" s="40">
        <v>0.3125</v>
      </c>
      <c r="D9" s="40">
        <v>0.52083333333333337</v>
      </c>
      <c r="E9" s="39">
        <v>28</v>
      </c>
      <c r="F9" s="39" t="s">
        <v>12</v>
      </c>
      <c r="G9" s="63" t="s">
        <v>50</v>
      </c>
      <c r="H9" s="60"/>
      <c r="I9" s="14">
        <f t="shared" si="0"/>
        <v>0</v>
      </c>
      <c r="J9" s="48">
        <f t="shared" si="1"/>
        <v>0</v>
      </c>
    </row>
    <row r="10" spans="2:10" ht="38.25" thickBot="1" x14ac:dyDescent="0.3">
      <c r="B10" s="45">
        <v>45951</v>
      </c>
      <c r="C10" s="46">
        <v>0.33333333333333331</v>
      </c>
      <c r="D10" s="46">
        <v>0.47916666666666669</v>
      </c>
      <c r="E10" s="47">
        <v>54</v>
      </c>
      <c r="F10" s="47" t="s">
        <v>12</v>
      </c>
      <c r="G10" s="64" t="s">
        <v>51</v>
      </c>
      <c r="H10" s="61"/>
      <c r="I10" s="15">
        <f t="shared" si="0"/>
        <v>0</v>
      </c>
      <c r="J10" s="49">
        <f t="shared" si="1"/>
        <v>0</v>
      </c>
    </row>
    <row r="11" spans="2:10" ht="45.75" customHeight="1" thickBot="1" x14ac:dyDescent="0.3">
      <c r="B11" s="66" t="s">
        <v>7</v>
      </c>
      <c r="C11" s="67"/>
      <c r="D11" s="67"/>
      <c r="E11" s="67"/>
      <c r="F11" s="67"/>
      <c r="G11" s="67"/>
      <c r="H11" s="13">
        <f>SUM(H5:H10)</f>
        <v>0</v>
      </c>
      <c r="I11" s="13">
        <f>SUM(I5:I10)</f>
        <v>0</v>
      </c>
      <c r="J11" s="13">
        <f>SUM(J5:J10)</f>
        <v>0</v>
      </c>
    </row>
  </sheetData>
  <sheetProtection algorithmName="SHA-512" hashValue="mp0kstzlpjNdv/11Rc+ob3xcX39HhL8Aq7s/iSGlDlyuM/Uof8EwLSYZfPQ3sIn648KJIeCxONYKYLH6gMcTPQ==" saltValue="Q1yyDAMnS3uo+5fdyWAafQ==" spinCount="100000" sheet="1" objects="1" scenarios="1"/>
  <mergeCells count="1">
    <mergeCell ref="B11:G1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502B-1B20-4470-9EFB-EB99FA3EF4ED}">
  <sheetPr>
    <tabColor theme="5" tint="0.39997558519241921"/>
  </sheetPr>
  <dimension ref="B1:J6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31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75.75" thickBot="1" x14ac:dyDescent="0.3">
      <c r="B5" s="50">
        <v>45939</v>
      </c>
      <c r="C5" s="51">
        <v>0.55208333333333337</v>
      </c>
      <c r="D5" s="51">
        <v>0.69791666666666663</v>
      </c>
      <c r="E5" s="52">
        <v>38</v>
      </c>
      <c r="F5" s="52" t="s">
        <v>18</v>
      </c>
      <c r="G5" s="53" t="s">
        <v>16</v>
      </c>
      <c r="H5" s="65"/>
      <c r="I5" s="54">
        <f t="shared" ref="I5" si="0">J5-H5</f>
        <v>0</v>
      </c>
      <c r="J5" s="55">
        <f t="shared" ref="J5" si="1">H5*1.12</f>
        <v>0</v>
      </c>
    </row>
    <row r="6" spans="2:10" ht="45.75" customHeight="1" thickBot="1" x14ac:dyDescent="0.3">
      <c r="B6" s="66" t="s">
        <v>7</v>
      </c>
      <c r="C6" s="67"/>
      <c r="D6" s="67"/>
      <c r="E6" s="67"/>
      <c r="F6" s="67"/>
      <c r="G6" s="67"/>
      <c r="H6" s="13">
        <f>SUM(H5:H5)</f>
        <v>0</v>
      </c>
      <c r="I6" s="13">
        <f>SUM(I5:I5)</f>
        <v>0</v>
      </c>
      <c r="J6" s="13">
        <f>SUM(J5:J5)</f>
        <v>0</v>
      </c>
    </row>
  </sheetData>
  <sheetProtection algorithmName="SHA-512" hashValue="wLeWW1EqWDYfhy7en2orKBjo2XDM0/pTRkhWact/lFNff5BTR/IEgdRLg6hDCLcswDQUfkSD4Y2RpAelQjXOLQ==" saltValue="kAyeAWcXd9/SvZZUDobtRg==" spinCount="100000" sheet="1" objects="1" scenarios="1"/>
  <sortState ref="B5:J5">
    <sortCondition ref="B5"/>
  </sortState>
  <mergeCells count="1">
    <mergeCell ref="B6:G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Karlovarsko 1.</vt:lpstr>
      <vt:lpstr>Karlovarsko 2.</vt:lpstr>
      <vt:lpstr>Karlovarsko 3.</vt:lpstr>
      <vt:lpstr>Sokolovsko 1.</vt:lpstr>
      <vt:lpstr>Sokolovsko 2.</vt:lpstr>
      <vt:lpstr>Chebsko 1.</vt:lpstr>
      <vt:lpstr>Minibusy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2025-09-15T08:30:34Z</dcterms:modified>
</cp:coreProperties>
</file>