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DNS\autobusová doprava\ZAKÁZKY\KK\Odbor kultury\2025\Doprava dětí - červen\Zadávací dokumentace\"/>
    </mc:Choice>
  </mc:AlternateContent>
  <xr:revisionPtr revIDLastSave="0" documentId="13_ncr:1_{20D04608-1AF4-4D5B-BD7D-A1FC21C64DA9}" xr6:coauthVersionLast="36" xr6:coauthVersionMax="36" xr10:uidLastSave="{00000000-0000-0000-0000-000000000000}"/>
  <bookViews>
    <workbookView xWindow="0" yWindow="0" windowWidth="21570" windowHeight="8055" tabRatio="771" xr2:uid="{00000000-000D-0000-FFFF-FFFF00000000}"/>
  </bookViews>
  <sheets>
    <sheet name="Karlovarsko 1." sheetId="1" r:id="rId1"/>
    <sheet name="Karlovarsko 2." sheetId="8" r:id="rId2"/>
    <sheet name="Karlovarsko 3." sheetId="9" r:id="rId3"/>
    <sheet name="Karlovarsko 4." sheetId="10" r:id="rId4"/>
    <sheet name="Karlovarsko 5" sheetId="21" r:id="rId5"/>
    <sheet name="Sokolovsko 1." sheetId="4" r:id="rId6"/>
    <sheet name="Sokolovsko 2." sheetId="12" r:id="rId7"/>
    <sheet name="Sokolovsko 3." sheetId="13" r:id="rId8"/>
    <sheet name="Chebsko 1." sheetId="7" r:id="rId9"/>
    <sheet name="Chebsko 2." sheetId="18" r:id="rId10"/>
    <sheet name="Chebsko 3." sheetId="19" r:id="rId11"/>
    <sheet name="Chebsko 4." sheetId="22" r:id="rId12"/>
    <sheet name="Chebsko 5." sheetId="2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3" l="1"/>
  <c r="J12" i="23"/>
  <c r="I12" i="23" s="1"/>
  <c r="J11" i="23"/>
  <c r="I11" i="23" s="1"/>
  <c r="J10" i="23"/>
  <c r="I10" i="23" s="1"/>
  <c r="J9" i="23"/>
  <c r="I9" i="23" s="1"/>
  <c r="J8" i="23"/>
  <c r="I8" i="23" s="1"/>
  <c r="J7" i="23"/>
  <c r="I7" i="23"/>
  <c r="J6" i="23"/>
  <c r="I6" i="23" s="1"/>
  <c r="J5" i="23"/>
  <c r="J13" i="23" l="1"/>
  <c r="I5" i="23"/>
  <c r="I13" i="23" s="1"/>
  <c r="J8" i="21"/>
  <c r="I8" i="21" s="1"/>
  <c r="J9" i="21"/>
  <c r="J10" i="21"/>
  <c r="I10" i="21" s="1"/>
  <c r="I9" i="21"/>
  <c r="J7" i="10"/>
  <c r="I7" i="10" s="1"/>
  <c r="J8" i="10"/>
  <c r="I8" i="10" s="1"/>
  <c r="J9" i="10"/>
  <c r="I9" i="10" s="1"/>
  <c r="J10" i="10"/>
  <c r="I10" i="10" s="1"/>
  <c r="J8" i="9"/>
  <c r="I8" i="9" s="1"/>
  <c r="J9" i="9"/>
  <c r="I9" i="9" s="1"/>
  <c r="J10" i="9"/>
  <c r="I10" i="9" s="1"/>
  <c r="J8" i="8"/>
  <c r="I8" i="8" s="1"/>
  <c r="J9" i="8"/>
  <c r="I9" i="8" s="1"/>
  <c r="J10" i="8"/>
  <c r="I10" i="8" s="1"/>
  <c r="J8" i="1"/>
  <c r="I8" i="1" s="1"/>
  <c r="J9" i="1"/>
  <c r="I9" i="1" s="1"/>
  <c r="J10" i="1"/>
  <c r="I10" i="1" s="1"/>
  <c r="H13" i="22"/>
  <c r="J12" i="22"/>
  <c r="I12" i="22" s="1"/>
  <c r="J11" i="22"/>
  <c r="I11" i="22" s="1"/>
  <c r="J10" i="22"/>
  <c r="I10" i="22" s="1"/>
  <c r="J9" i="22"/>
  <c r="I9" i="22" s="1"/>
  <c r="J8" i="22"/>
  <c r="I8" i="22" s="1"/>
  <c r="J7" i="22"/>
  <c r="I7" i="22" s="1"/>
  <c r="J6" i="22"/>
  <c r="I6" i="22" s="1"/>
  <c r="J5" i="22"/>
  <c r="H13" i="21"/>
  <c r="J12" i="21"/>
  <c r="I12" i="21" s="1"/>
  <c r="J11" i="21"/>
  <c r="I11" i="21" s="1"/>
  <c r="J7" i="21"/>
  <c r="I7" i="21" s="1"/>
  <c r="J6" i="21"/>
  <c r="I6" i="21" s="1"/>
  <c r="J5" i="21"/>
  <c r="I5" i="21" s="1"/>
  <c r="J13" i="22" l="1"/>
  <c r="I5" i="22"/>
  <c r="I13" i="22" s="1"/>
  <c r="J13" i="21"/>
  <c r="I13" i="21"/>
  <c r="H12" i="19"/>
  <c r="J11" i="19"/>
  <c r="I11" i="19" s="1"/>
  <c r="J10" i="19"/>
  <c r="I10" i="19" s="1"/>
  <c r="J9" i="19"/>
  <c r="I9" i="19" s="1"/>
  <c r="J8" i="19"/>
  <c r="I8" i="19" s="1"/>
  <c r="J7" i="19"/>
  <c r="I7" i="19" s="1"/>
  <c r="J6" i="19"/>
  <c r="I6" i="19" s="1"/>
  <c r="J5" i="19"/>
  <c r="H14" i="18"/>
  <c r="J13" i="18"/>
  <c r="I13" i="18" s="1"/>
  <c r="J12" i="18"/>
  <c r="I12" i="18" s="1"/>
  <c r="J11" i="18"/>
  <c r="I11" i="18" s="1"/>
  <c r="J10" i="18"/>
  <c r="I10" i="18" s="1"/>
  <c r="J9" i="18"/>
  <c r="I9" i="18" s="1"/>
  <c r="J8" i="18"/>
  <c r="I8" i="18" s="1"/>
  <c r="J7" i="18"/>
  <c r="I7" i="18" s="1"/>
  <c r="J6" i="18"/>
  <c r="I6" i="18" s="1"/>
  <c r="J5" i="18"/>
  <c r="I5" i="18" s="1"/>
  <c r="J6" i="7"/>
  <c r="I6" i="7" s="1"/>
  <c r="J7" i="7"/>
  <c r="I7" i="7" s="1"/>
  <c r="J8" i="7"/>
  <c r="I8" i="7" s="1"/>
  <c r="J9" i="7"/>
  <c r="I9" i="7" s="1"/>
  <c r="J10" i="7"/>
  <c r="I10" i="7" s="1"/>
  <c r="J8" i="13"/>
  <c r="I8" i="13" s="1"/>
  <c r="J9" i="13"/>
  <c r="I9" i="13" s="1"/>
  <c r="J10" i="13"/>
  <c r="I10" i="13" s="1"/>
  <c r="J8" i="4"/>
  <c r="I8" i="4" s="1"/>
  <c r="J9" i="4"/>
  <c r="I9" i="4" s="1"/>
  <c r="J10" i="4"/>
  <c r="I10" i="4" s="1"/>
  <c r="J6" i="12"/>
  <c r="I6" i="12" s="1"/>
  <c r="J7" i="12"/>
  <c r="I7" i="12" s="1"/>
  <c r="J8" i="12"/>
  <c r="I8" i="12" s="1"/>
  <c r="J12" i="19" l="1"/>
  <c r="J14" i="18"/>
  <c r="I5" i="19"/>
  <c r="I12" i="19" s="1"/>
  <c r="I14" i="18"/>
  <c r="H12" i="13" l="1"/>
  <c r="J11" i="13"/>
  <c r="I11" i="13" s="1"/>
  <c r="J7" i="13"/>
  <c r="I7" i="13" s="1"/>
  <c r="J6" i="13"/>
  <c r="I6" i="13" s="1"/>
  <c r="J5" i="13"/>
  <c r="H12" i="12"/>
  <c r="J11" i="12"/>
  <c r="I11" i="12" s="1"/>
  <c r="J10" i="12"/>
  <c r="I10" i="12" s="1"/>
  <c r="J9" i="12"/>
  <c r="I9" i="12" s="1"/>
  <c r="J5" i="12"/>
  <c r="J12" i="12" l="1"/>
  <c r="J12" i="13"/>
  <c r="I5" i="13"/>
  <c r="I12" i="13" s="1"/>
  <c r="I5" i="12"/>
  <c r="I12" i="12" s="1"/>
  <c r="H13" i="10"/>
  <c r="J12" i="10"/>
  <c r="I12" i="10" s="1"/>
  <c r="J11" i="10"/>
  <c r="I11" i="10" s="1"/>
  <c r="J6" i="10"/>
  <c r="I6" i="10" s="1"/>
  <c r="J5" i="10"/>
  <c r="H13" i="9"/>
  <c r="J12" i="9"/>
  <c r="I12" i="9" s="1"/>
  <c r="J11" i="9"/>
  <c r="I11" i="9" s="1"/>
  <c r="J7" i="9"/>
  <c r="I7" i="9" s="1"/>
  <c r="J6" i="9"/>
  <c r="I6" i="9" s="1"/>
  <c r="J5" i="9"/>
  <c r="I5" i="9" s="1"/>
  <c r="H13" i="8"/>
  <c r="J12" i="8"/>
  <c r="I12" i="8" s="1"/>
  <c r="J11" i="8"/>
  <c r="I11" i="8" s="1"/>
  <c r="J7" i="8"/>
  <c r="I7" i="8" s="1"/>
  <c r="J6" i="8"/>
  <c r="J5" i="8"/>
  <c r="I5" i="8" s="1"/>
  <c r="J6" i="1"/>
  <c r="I6" i="1" s="1"/>
  <c r="J7" i="1"/>
  <c r="I7" i="1" s="1"/>
  <c r="J11" i="1"/>
  <c r="I11" i="1" s="1"/>
  <c r="J12" i="1"/>
  <c r="I12" i="1" s="1"/>
  <c r="J13" i="1"/>
  <c r="I13" i="1" s="1"/>
  <c r="J12" i="7"/>
  <c r="I12" i="7" s="1"/>
  <c r="J13" i="7"/>
  <c r="I13" i="7" s="1"/>
  <c r="J6" i="4"/>
  <c r="I6" i="4" s="1"/>
  <c r="J7" i="4"/>
  <c r="I7" i="4" s="1"/>
  <c r="J11" i="4"/>
  <c r="I11" i="4" s="1"/>
  <c r="J12" i="4"/>
  <c r="I12" i="4" s="1"/>
  <c r="H14" i="7"/>
  <c r="J11" i="7"/>
  <c r="I11" i="7" s="1"/>
  <c r="J5" i="7"/>
  <c r="I5" i="7" s="1"/>
  <c r="J14" i="7" l="1"/>
  <c r="I14" i="7"/>
  <c r="J13" i="8"/>
  <c r="J13" i="10"/>
  <c r="I13" i="9"/>
  <c r="J13" i="9"/>
  <c r="I6" i="8"/>
  <c r="I13" i="8" s="1"/>
  <c r="I5" i="10"/>
  <c r="I13" i="10" s="1"/>
  <c r="J5" i="1" l="1"/>
  <c r="J5" i="4"/>
  <c r="I5" i="4" l="1"/>
  <c r="I5" i="1"/>
  <c r="J13" i="4" l="1"/>
  <c r="I13" i="4"/>
  <c r="H13" i="4"/>
  <c r="I14" i="1" l="1"/>
  <c r="J14" i="1"/>
  <c r="H14" i="1"/>
</calcChain>
</file>

<file path=xl/sharedStrings.xml><?xml version="1.0" encoding="utf-8"?>
<sst xmlns="http://schemas.openxmlformats.org/spreadsheetml/2006/main" count="365" uniqueCount="133">
  <si>
    <t>Termín exkurze</t>
  </si>
  <si>
    <t>Čas odjezdu</t>
  </si>
  <si>
    <t>Čas návratu</t>
  </si>
  <si>
    <t>Místo exkurze</t>
  </si>
  <si>
    <t>Cena bez DPH</t>
  </si>
  <si>
    <t>DPH</t>
  </si>
  <si>
    <t>Cena včetně DPH</t>
  </si>
  <si>
    <t>Celková nabídková cena</t>
  </si>
  <si>
    <t>Příloha č. 1</t>
  </si>
  <si>
    <t>Název školy, adresa přistavení autobusu</t>
  </si>
  <si>
    <t>Počet osob</t>
  </si>
  <si>
    <t>Státní zámek Valeč</t>
  </si>
  <si>
    <t>Statek Milíkov u Chebu</t>
  </si>
  <si>
    <t>Západočeské divadlo v Chebu</t>
  </si>
  <si>
    <t>Lesní mateřská Školka Svatošky, Karlovy Vary - Doubí (bod v mapě: 6R3G+F3 Karlovy Vary)</t>
  </si>
  <si>
    <t>Klášter premonstrátů Teplá</t>
  </si>
  <si>
    <t>Hrad Loket</t>
  </si>
  <si>
    <t>Muzeum Sokolov</t>
  </si>
  <si>
    <t>ZŠ Ostrov, Krušnohorská 304, 363 01 Ostrov</t>
  </si>
  <si>
    <t>Bečovská botanická zahrada</t>
  </si>
  <si>
    <t xml:space="preserve">Štola Johannes, Boží Dar - Rýžovna -  Zlatý kopec </t>
  </si>
  <si>
    <t>Štola č. 1 Jáchymov</t>
  </si>
  <si>
    <t>ZŠ Lomnice, Školní 234</t>
  </si>
  <si>
    <t>SŠ, ZŠ a MŠ Kraslice, Havlíčkova 1717</t>
  </si>
  <si>
    <t>CENOVÁ NABÍDKA - Doprava dětí - červen - Část 1 – Karlovarsko 1/5</t>
  </si>
  <si>
    <t>CENOVÁ NABÍDKA - Doprava dětí - červen - Část 2 – Karlovarsko 2/5</t>
  </si>
  <si>
    <t>CENOVÁ NABÍDKA - Doprava dětí - červen - Část 3 – Karlovarsko 3/5</t>
  </si>
  <si>
    <t>CENOVÁ NABÍDKA - Doprava dětí - červen - Část 4 – Karlovarsko 4/5</t>
  </si>
  <si>
    <t>CENOVÁ NABÍDKA - Doprava dětí - červen - Část 5 – Karlovarsko 5/5</t>
  </si>
  <si>
    <t>CENOVÁ NABÍDKA - Doprava dětí - červen - Část 6 – Sokolovsko 1/3</t>
  </si>
  <si>
    <t>CENOVÁ NABÍDKA - Doprava dětí - červen - Část 7 – Sokolovsko 2/3</t>
  </si>
  <si>
    <t>CENOVÁ NABÍDKA - Doprava dětí - červen - Část 8 – Sokolovsko 3/3</t>
  </si>
  <si>
    <t>CENOVÁ NABÍDKA - Doprava dětí - červen - Část 9 – Chebsko 1/5</t>
  </si>
  <si>
    <t>CENOVÁ NABÍDKA - Doprava dětí - červen - Část 10 – Chebsko 2/5</t>
  </si>
  <si>
    <t>CENOVÁ NABÍDKA - Doprava dětí - červen - Část 11 – Chebsko 3/5</t>
  </si>
  <si>
    <t>CENOVÁ NABÍDKA - Doprava dětí - červen - Část 12 – Chebsko 4/5</t>
  </si>
  <si>
    <t>CENOVÁ NABÍDKA - Doprava dětí - červen - Část 13 – Chebsko 5/5</t>
  </si>
  <si>
    <t>Střední zdravotnická škola Karlovy Vary, Poděbradská 1247</t>
  </si>
  <si>
    <r>
      <t xml:space="preserve">ZŠ a MŠ Ostrov, Myslbekova 996 </t>
    </r>
    <r>
      <rPr>
        <b/>
        <sz val="14"/>
        <color theme="1"/>
        <rFont val="Calibri"/>
        <family val="2"/>
        <charset val="238"/>
        <scheme val="minor"/>
      </rPr>
      <t>(odjezd od MŠ)</t>
    </r>
  </si>
  <si>
    <r>
      <t xml:space="preserve">ZŠ Truhlářská 19, Karlovy Vary </t>
    </r>
    <r>
      <rPr>
        <b/>
        <sz val="14"/>
        <rFont val="Calibri"/>
        <family val="2"/>
        <charset val="238"/>
        <scheme val="minor"/>
      </rPr>
      <t>(odjezd u 2. stupně)</t>
    </r>
  </si>
  <si>
    <t>Letohrádek Ostrov</t>
  </si>
  <si>
    <t>ZŠ Karlovy Vary, 1. máje 1, p. o.</t>
  </si>
  <si>
    <t>Porcelánka Thun Nová Role</t>
  </si>
  <si>
    <r>
      <t>ZŠ a MŠ při zdravotnických zařízeních K. Vary, p. o., Bezručova 1185/19, Karlovy Vary</t>
    </r>
    <r>
      <rPr>
        <b/>
        <sz val="14"/>
        <rFont val="Calibri"/>
        <family val="2"/>
        <charset val="238"/>
        <scheme val="minor"/>
      </rPr>
      <t xml:space="preserve"> (odjezd od LL Mánes, Křižíkova 13 Karlovy Vary)</t>
    </r>
  </si>
  <si>
    <t xml:space="preserve">ZŠ Truhlářská 19, Karlovy Vary </t>
  </si>
  <si>
    <t>ZŠ a MŠ Kyselka, p. o., Radošov 75, okres Karlovy Vary</t>
  </si>
  <si>
    <t>Hrad Vildštejn</t>
  </si>
  <si>
    <r>
      <t xml:space="preserve">Mateřská škola Velichov, okres Karlovy Vary, Velichov 132 Ostrov </t>
    </r>
    <r>
      <rPr>
        <b/>
        <sz val="14"/>
        <rFont val="Calibri"/>
        <family val="2"/>
        <charset val="238"/>
        <scheme val="minor"/>
      </rPr>
      <t>(odjezd od COOPu)</t>
    </r>
  </si>
  <si>
    <r>
      <t xml:space="preserve">ZŠ a MŠ Ostrov, Myslbekova 996 </t>
    </r>
    <r>
      <rPr>
        <b/>
        <sz val="14"/>
        <rFont val="Calibri"/>
        <family val="2"/>
        <charset val="238"/>
        <scheme val="minor"/>
      </rPr>
      <t>(odjezd od MŠ)</t>
    </r>
  </si>
  <si>
    <t>ZŠ a ZUŠ K. Vary, Šmeralova 15</t>
  </si>
  <si>
    <t>MŠ Stráž nad Ohří, Stráž nad Ohří 101</t>
  </si>
  <si>
    <r>
      <t xml:space="preserve">ZŠ a MŠ Abertamy, okres Karlovy Vary </t>
    </r>
    <r>
      <rPr>
        <b/>
        <sz val="14"/>
        <rFont val="Calibri"/>
        <family val="2"/>
        <charset val="238"/>
        <scheme val="minor"/>
      </rPr>
      <t>(odjezd od MŠ Horní Blatná - 8:15, odjezd od MŠ Abertamy - 8:30)</t>
    </r>
  </si>
  <si>
    <t>ZŠ Nová Role, p. o., Školní 232</t>
  </si>
  <si>
    <t>ZŠ Montessori Elipsa, Svatošská 268, Karlovy Vary</t>
  </si>
  <si>
    <t>MŠ Studánka - Kdymrská 10, 360 01 Karlovy Vary</t>
  </si>
  <si>
    <t>ZŠ Toužim, p. o., Plzeňská 395</t>
  </si>
  <si>
    <r>
      <t xml:space="preserve">ZŠ Truhlářská 681/19, Karlovy Vary </t>
    </r>
    <r>
      <rPr>
        <b/>
        <sz val="14"/>
        <rFont val="Calibri"/>
        <family val="2"/>
        <charset val="238"/>
        <scheme val="minor"/>
      </rPr>
      <t>(odjezd u 2. stupně)</t>
    </r>
  </si>
  <si>
    <t>Hřebečná (50.3984844N, 12.836031E)</t>
  </si>
  <si>
    <r>
      <t>Lesní škola Skulina, Svatošská, Doubí, Karlovy Vary</t>
    </r>
    <r>
      <rPr>
        <b/>
        <sz val="14"/>
        <rFont val="Calibri"/>
        <family val="2"/>
        <charset val="238"/>
        <scheme val="minor"/>
      </rPr>
      <t xml:space="preserve"> (odjezd od vesničky SOS, návrat - poblíž Hřebečné 50.3984844N, 12.8386031E)</t>
    </r>
  </si>
  <si>
    <t>ZŠ Ostrov, p. o., Krušnohorská 304</t>
  </si>
  <si>
    <t>ZŠ Svahová 1169/ 360 01 Karlovy Vary (odjezd z Tržnice v KV)</t>
  </si>
  <si>
    <t>Interaktivní galerie Becherova Vila, Karlovy Vary</t>
  </si>
  <si>
    <r>
      <t xml:space="preserve">ZŠ a MŠ při zdravotnických zařízeních K. Vary, p. o., Bezručova 1185/19, Karlovy Vary </t>
    </r>
    <r>
      <rPr>
        <b/>
        <sz val="14"/>
        <rFont val="Calibri"/>
        <family val="2"/>
        <charset val="238"/>
        <scheme val="minor"/>
      </rPr>
      <t>(odjezd od LL Mánes, Křižíkova 13 Karlovy Vary)</t>
    </r>
  </si>
  <si>
    <t>ZŠ 1. máje 1, 360 06 Karlovy Vary</t>
  </si>
  <si>
    <r>
      <t xml:space="preserve">ZŠ a MŠ Toužim, p. o., Plzeňská 395 </t>
    </r>
    <r>
      <rPr>
        <b/>
        <sz val="14"/>
        <rFont val="Calibri"/>
        <family val="2"/>
        <charset val="238"/>
        <scheme val="minor"/>
      </rPr>
      <t>(odjezd z autobusového nádraží)</t>
    </r>
  </si>
  <si>
    <t>Lesní mateřská škola Pod Lipami, Zahrada u statku v ulici Dvůr pod lipami 1766/1, 350 02 Cheb</t>
  </si>
  <si>
    <r>
      <t xml:space="preserve">ZŠ, MŠ a jesle Moudrá sova, s.r.o., Studentská 312/65, 360 07 Karlovy Vary </t>
    </r>
    <r>
      <rPr>
        <b/>
        <sz val="14"/>
        <rFont val="Calibri"/>
        <family val="2"/>
        <charset val="238"/>
        <scheme val="minor"/>
      </rPr>
      <t>(odjezd z ulice Keramická 92/6, 360 01 Březová u KV)</t>
    </r>
  </si>
  <si>
    <t>ZŠ a MŠ Radošov 362, 362 72 Kyselka</t>
  </si>
  <si>
    <t>ZŠ Krušnohorská 11, Karlovy Vary</t>
  </si>
  <si>
    <t>Hornické muzeum Krásno</t>
  </si>
  <si>
    <t>MŠ Stráž nad Ohří, Stráž nad ohří 101</t>
  </si>
  <si>
    <r>
      <t xml:space="preserve">ZŠ Nejdek, Karlovarská 1189 </t>
    </r>
    <r>
      <rPr>
        <b/>
        <sz val="14"/>
        <rFont val="Calibri"/>
        <family val="2"/>
        <charset val="238"/>
        <scheme val="minor"/>
      </rPr>
      <t>(odjezd od zastávky autobusu Rolava, návrat od kempu Rolík, Mezirolí 50)</t>
    </r>
  </si>
  <si>
    <r>
      <t xml:space="preserve">OA, VOŠ a JŠ s právem SJZ Karlovy Vary, Bezručova 1312/17 </t>
    </r>
    <r>
      <rPr>
        <b/>
        <sz val="14"/>
        <rFont val="Calibri"/>
        <family val="2"/>
        <charset val="238"/>
        <scheme val="minor"/>
      </rPr>
      <t>(odjezd z autobusové zastávky Dolního nádraží)</t>
    </r>
  </si>
  <si>
    <r>
      <t xml:space="preserve">ZŠ a MŠ Bečov na Teplou, Školní 152 </t>
    </r>
    <r>
      <rPr>
        <b/>
        <sz val="14"/>
        <rFont val="Calibri"/>
        <family val="2"/>
        <charset val="238"/>
        <scheme val="minor"/>
      </rPr>
      <t>(odjezd z náměstí 5. května v Bečově)</t>
    </r>
  </si>
  <si>
    <t>MŠ Sídliště 429 Toužim</t>
  </si>
  <si>
    <r>
      <t xml:space="preserve">ZŠ a MŠ a dětské jesle Moudrá sova, s. r. o., Studentská 312/65 Karlovy Vary </t>
    </r>
    <r>
      <rPr>
        <b/>
        <sz val="14"/>
        <rFont val="Calibri"/>
        <family val="2"/>
        <charset val="238"/>
        <scheme val="minor"/>
      </rPr>
      <t>(odjezd od ZŠ Moudrá sova, Keramická 92/6 Březová)</t>
    </r>
  </si>
  <si>
    <t>ZŠ a SŠ Karlovy Vary, p. o., Vančurova 83/2</t>
  </si>
  <si>
    <t>ZŠ a MŠ Otovice, Děpoltovická 71, 360 01 Karlovy Vary</t>
  </si>
  <si>
    <t>MŠ Lipová cesta 1091, 358 01 Kraslice</t>
  </si>
  <si>
    <t>3. ZŠ Chodov, okres Sokolov, p. o., Husova 788 Chodov</t>
  </si>
  <si>
    <t>ZŠ a MŠ Rovná, č. p. 38, 356 01</t>
  </si>
  <si>
    <r>
      <t xml:space="preserve">ZŠ Sokolov, Pionýrů 1614 </t>
    </r>
    <r>
      <rPr>
        <b/>
        <sz val="14"/>
        <rFont val="Calibri"/>
        <family val="2"/>
        <charset val="238"/>
        <scheme val="minor"/>
      </rPr>
      <t>(odjezd od sportovní haly, bývalé autobusové nádraží)</t>
    </r>
  </si>
  <si>
    <r>
      <t xml:space="preserve">3. ZŠ Chodov Nejdecká 254 </t>
    </r>
    <r>
      <rPr>
        <b/>
        <sz val="14"/>
        <rFont val="Calibri"/>
        <family val="2"/>
        <charset val="238"/>
        <scheme val="minor"/>
      </rPr>
      <t>(odjezd od sportovní haly - Tyršova 1201, Chodov)</t>
    </r>
  </si>
  <si>
    <t>MŠ Krásno, Kladenská 210 (odjezd z náměstí v Krásně)</t>
  </si>
  <si>
    <t>ZŠ Horní Slavkov, Nádražní 683, p. o.</t>
  </si>
  <si>
    <t>MŠ Kynšperk nad Ohří, U Pivovaru 367, okres Sokolov</t>
  </si>
  <si>
    <t>MŠ Kraslice, Barvířská 1771, Kraslice</t>
  </si>
  <si>
    <t>3. ZŠ Husova 788, 357 35 Chodov</t>
  </si>
  <si>
    <r>
      <t xml:space="preserve">MŠ Loket, Sportovní 561, okres Sokolov </t>
    </r>
    <r>
      <rPr>
        <b/>
        <sz val="14"/>
        <rFont val="Calibri"/>
        <family val="2"/>
        <charset val="238"/>
        <scheme val="minor"/>
      </rPr>
      <t>(odjezd v 8:20 od MŠ Loket, v 8:30 zastávka MHD u Goethe)</t>
    </r>
  </si>
  <si>
    <t>Galerie umění Karlovy Vary</t>
  </si>
  <si>
    <t>ZUŠ Kynšperk nad Ohří, Sokolovská 511</t>
  </si>
  <si>
    <r>
      <t xml:space="preserve">ZŠ Kraslice, Dukelská 1122, 358 01 Kraslice </t>
    </r>
    <r>
      <rPr>
        <b/>
        <sz val="14"/>
        <color theme="1"/>
        <rFont val="Calibri"/>
        <family val="2"/>
        <charset val="238"/>
        <scheme val="minor"/>
      </rPr>
      <t xml:space="preserve">(odjezd z ulice Rybná) </t>
    </r>
  </si>
  <si>
    <t>Důl Jeroným - Čistá</t>
  </si>
  <si>
    <r>
      <t xml:space="preserve">3. ZŠ Chodov, Nejdecká 245, okres Sokolov </t>
    </r>
    <r>
      <rPr>
        <b/>
        <sz val="14"/>
        <rFont val="Calibri"/>
        <family val="2"/>
        <charset val="238"/>
        <scheme val="minor"/>
      </rPr>
      <t>(odjezd od sportovní haly Chodov, Tyršova 1201)</t>
    </r>
  </si>
  <si>
    <t>Naučná stezka - Jáchymovské peklo (vykládka na autobusové zastávce přímo u kostela sv. Jáchyma. Odjezd je ze zastávky u Infocentra</t>
  </si>
  <si>
    <r>
      <t>ZŠ Dukelská 1122, Kraslice</t>
    </r>
    <r>
      <rPr>
        <b/>
        <sz val="14"/>
        <rFont val="Calibri"/>
        <family val="2"/>
        <charset val="238"/>
        <scheme val="minor"/>
      </rPr>
      <t xml:space="preserve"> (odjezd z ulice Rybná)</t>
    </r>
  </si>
  <si>
    <r>
      <t xml:space="preserve">MŠ Krásno, Kladenská 210 </t>
    </r>
    <r>
      <rPr>
        <b/>
        <sz val="14"/>
        <rFont val="Calibri"/>
        <family val="2"/>
        <charset val="238"/>
        <scheme val="minor"/>
      </rPr>
      <t>(odjezd z náměstí v Krásně)</t>
    </r>
  </si>
  <si>
    <t>ZUŠ Aš, Kostelní 42</t>
  </si>
  <si>
    <t>Státní zámek Kynžvart</t>
  </si>
  <si>
    <r>
      <t>Mateřská škola Aš, Nohova 2201, okres Cheb</t>
    </r>
    <r>
      <rPr>
        <b/>
        <sz val="14"/>
        <rFont val="Calibri"/>
        <family val="2"/>
        <charset val="238"/>
        <scheme val="minor"/>
      </rPr>
      <t xml:space="preserve"> (odjezd ze zastávky Palacká)</t>
    </r>
  </si>
  <si>
    <t>Státní hrad a zámek Bečov nad Teplou</t>
  </si>
  <si>
    <t>ZŠ a MŠ Drmoul, Školní 26</t>
  </si>
  <si>
    <t>MŠ Cheb, Komenského 642/27, p. o.</t>
  </si>
  <si>
    <r>
      <t xml:space="preserve">3. ZŠ Cheb, Malé náměstí 3, Cheb </t>
    </r>
    <r>
      <rPr>
        <b/>
        <sz val="14"/>
        <rFont val="Calibri"/>
        <family val="2"/>
        <charset val="238"/>
        <scheme val="minor"/>
      </rPr>
      <t>(odjezd ze zastávky MHD)</t>
    </r>
  </si>
  <si>
    <r>
      <t>4. ZŠ Cheb, Hradební 14</t>
    </r>
    <r>
      <rPr>
        <b/>
        <sz val="14"/>
        <rFont val="Calibri"/>
        <family val="2"/>
        <charset val="238"/>
        <scheme val="minor"/>
      </rPr>
      <t xml:space="preserve"> (odjezd z Divadelního náměstí)</t>
    </r>
  </si>
  <si>
    <t>ZŠ a MŠ Plesná, Školní 254, 351 35 Plesná</t>
  </si>
  <si>
    <t>ZŠ Hranice, Husova 414, 351 24 Aš</t>
  </si>
  <si>
    <r>
      <t xml:space="preserve">ZŠ a MŠ Aš, Okružní 57, okres Cheb, </t>
    </r>
    <r>
      <rPr>
        <b/>
        <sz val="14"/>
        <rFont val="Calibri"/>
        <family val="2"/>
        <charset val="238"/>
        <scheme val="minor"/>
      </rPr>
      <t>(odjezd od MŠ Mokřiny 116)</t>
    </r>
  </si>
  <si>
    <t>ZŠ JIH, Mariánské Lázně, Komenského 459, p. o.</t>
  </si>
  <si>
    <t>3. ZŠ Cheb, Malé náměstí 3, Cheb</t>
  </si>
  <si>
    <r>
      <t xml:space="preserve">4. ZŠ Cheb, Hradební 14 </t>
    </r>
    <r>
      <rPr>
        <b/>
        <sz val="14"/>
        <rFont val="Calibri"/>
        <family val="2"/>
        <charset val="238"/>
        <scheme val="minor"/>
      </rPr>
      <t>(odjezd od divadla v Chebu)</t>
    </r>
  </si>
  <si>
    <t>MŠ G. Geipela 15, 352 01 Aš</t>
  </si>
  <si>
    <t>Hotel Continental (Mar. Lázně)</t>
  </si>
  <si>
    <t>ZŠ a MŠ Stará Voda 125, okres Cheb</t>
  </si>
  <si>
    <t>Mateřská škola Krásná, p. o., Krásná 280</t>
  </si>
  <si>
    <t>6. ZŠ Cheb, Obětí nacismu 16</t>
  </si>
  <si>
    <t>ZŠ Drmoul, Školní 26, 353 01 Drmoul</t>
  </si>
  <si>
    <t>12.062025</t>
  </si>
  <si>
    <r>
      <t xml:space="preserve">Waldorfská ZŠ a MŠ Cheb, Divadelní nám. 554/8 Cheb </t>
    </r>
    <r>
      <rPr>
        <b/>
        <sz val="14"/>
        <rFont val="Calibri"/>
        <family val="2"/>
        <charset val="238"/>
        <scheme val="minor"/>
      </rPr>
      <t>(odjezd od divadla)</t>
    </r>
  </si>
  <si>
    <t>ZŠ Františkovy Lázně, Česká 39/1</t>
  </si>
  <si>
    <t>ZŠ Hlávkova Aš, Hlávkova 26</t>
  </si>
  <si>
    <t>Dizajnpark, Výměník, Západní 21/1749, 360 01 Karlovy Vary</t>
  </si>
  <si>
    <r>
      <t>1. ZŠ Americká 36 Cheb</t>
    </r>
    <r>
      <rPr>
        <b/>
        <sz val="14"/>
        <rFont val="Calibri"/>
        <family val="2"/>
        <charset val="238"/>
        <scheme val="minor"/>
      </rPr>
      <t xml:space="preserve"> (odjezd od dolní zastávky autobusů - Skalka)</t>
    </r>
  </si>
  <si>
    <t>MŠ Cheb, Pastýřská 4, 350 02 Cheb</t>
  </si>
  <si>
    <t>MŠ Krásná, p. o., Krásná 280</t>
  </si>
  <si>
    <t>ZŠ Zlaťáček, Malé náměstí 2, 350 02 Cheb</t>
  </si>
  <si>
    <t>ZŠ Skalná, p. o., Sportovní 260</t>
  </si>
  <si>
    <t>ZŠ a lesní MŠ Čtyřlístek, Poštovní 160/17 Mariánské Lázně</t>
  </si>
  <si>
    <t>MŠ Okrouhlá 7, 350 02 Cheb</t>
  </si>
  <si>
    <r>
      <t xml:space="preserve">ZŠ Cheb, Kostelní nám. 14 </t>
    </r>
    <r>
      <rPr>
        <b/>
        <sz val="14"/>
        <rFont val="Calibri"/>
        <family val="2"/>
        <charset val="238"/>
        <scheme val="minor"/>
      </rPr>
      <t>(odjezd z Komenského ul. Před VZP)</t>
    </r>
  </si>
  <si>
    <t>7. ZŠ Cheb, Obětí nacismu 16</t>
  </si>
  <si>
    <t>porcelánka Thun Nová Role</t>
  </si>
  <si>
    <r>
      <t xml:space="preserve">4.ZŠ Cheb, Hradební 14, Cheb 350 02 </t>
    </r>
    <r>
      <rPr>
        <b/>
        <sz val="14"/>
        <rFont val="Calibri"/>
        <family val="2"/>
        <charset val="238"/>
        <scheme val="minor"/>
      </rPr>
      <t>(odjezd od divadla v Chebu)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</si>
</sst>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2" fillId="4" borderId="12" xfId="0" applyNumberFormat="1" applyFont="1" applyFill="1" applyBorder="1" applyAlignment="1" applyProtection="1">
      <alignment vertical="center"/>
    </xf>
    <xf numFmtId="164" fontId="2" fillId="2" borderId="13" xfId="0" applyNumberFormat="1" applyFont="1" applyFill="1" applyBorder="1" applyAlignment="1" applyProtection="1">
      <alignment horizontal="center" vertical="center" wrapText="1"/>
    </xf>
    <xf numFmtId="164" fontId="2" fillId="2" borderId="14" xfId="0" applyNumberFormat="1" applyFont="1" applyFill="1" applyBorder="1" applyAlignment="1" applyProtection="1">
      <alignment horizontal="center" vertical="center" wrapText="1"/>
    </xf>
    <xf numFmtId="164" fontId="2" fillId="2" borderId="3" xfId="0" applyNumberFormat="1" applyFont="1" applyFill="1" applyBorder="1" applyAlignment="1" applyProtection="1">
      <alignment horizontal="center" vertical="center" wrapText="1"/>
    </xf>
    <xf numFmtId="164" fontId="2" fillId="2" borderId="16" xfId="0" applyNumberFormat="1" applyFont="1" applyFill="1" applyBorder="1" applyAlignment="1" applyProtection="1">
      <alignment horizontal="center" vertical="center" wrapText="1"/>
    </xf>
    <xf numFmtId="164" fontId="2" fillId="4" borderId="20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9" xfId="0" applyNumberFormat="1" applyFont="1" applyFill="1" applyBorder="1" applyAlignment="1" applyProtection="1">
      <alignment horizontal="center" vertical="center" wrapText="1"/>
    </xf>
    <xf numFmtId="164" fontId="2" fillId="2" borderId="17" xfId="0" applyNumberFormat="1" applyFont="1" applyFill="1" applyBorder="1" applyAlignment="1" applyProtection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</xf>
    <xf numFmtId="164" fontId="2" fillId="2" borderId="19" xfId="0" applyNumberFormat="1" applyFont="1" applyFill="1" applyBorder="1" applyAlignment="1" applyProtection="1">
      <alignment horizontal="center" vertical="center" wrapText="1"/>
    </xf>
    <xf numFmtId="164" fontId="2" fillId="5" borderId="18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 applyProtection="1">
      <alignment horizontal="center" vertical="center" wrapText="1"/>
      <protection locked="0"/>
    </xf>
    <xf numFmtId="14" fontId="9" fillId="6" borderId="8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20" fontId="8" fillId="7" borderId="1" xfId="0" applyNumberFormat="1" applyFont="1" applyFill="1" applyBorder="1" applyAlignment="1">
      <alignment horizontal="center" vertical="center" wrapText="1"/>
    </xf>
    <xf numFmtId="14" fontId="9" fillId="7" borderId="8" xfId="0" applyNumberFormat="1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14" fontId="9" fillId="8" borderId="7" xfId="0" applyNumberFormat="1" applyFont="1" applyFill="1" applyBorder="1" applyAlignment="1">
      <alignment horizontal="center" vertical="center" wrapText="1"/>
    </xf>
    <xf numFmtId="20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20" fontId="9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10" fillId="5" borderId="18" xfId="0" applyNumberFormat="1" applyFont="1" applyFill="1" applyBorder="1" applyAlignment="1" applyProtection="1">
      <alignment horizontal="center" vertical="center" wrapText="1"/>
      <protection locked="0"/>
    </xf>
    <xf numFmtId="14" fontId="9" fillId="8" borderId="6" xfId="0" applyNumberFormat="1" applyFont="1" applyFill="1" applyBorder="1" applyAlignment="1">
      <alignment horizontal="center" vertical="center" wrapText="1"/>
    </xf>
    <xf numFmtId="20" fontId="8" fillId="8" borderId="3" xfId="0" applyNumberFormat="1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14" fontId="9" fillId="8" borderId="8" xfId="0" applyNumberFormat="1" applyFont="1" applyFill="1" applyBorder="1" applyAlignment="1">
      <alignment horizontal="center" vertical="center" wrapText="1"/>
    </xf>
    <xf numFmtId="20" fontId="8" fillId="8" borderId="9" xfId="0" applyNumberFormat="1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20" fontId="9" fillId="8" borderId="3" xfId="0" applyNumberFormat="1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20" fontId="8" fillId="6" borderId="1" xfId="0" applyNumberFormat="1" applyFont="1" applyFill="1" applyBorder="1" applyAlignment="1">
      <alignment horizontal="center" vertical="center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20" fontId="8" fillId="6" borderId="9" xfId="0" applyNumberFormat="1" applyFont="1" applyFill="1" applyBorder="1" applyAlignment="1">
      <alignment horizontal="center" vertical="center" wrapText="1"/>
    </xf>
    <xf numFmtId="14" fontId="9" fillId="6" borderId="6" xfId="0" applyNumberFormat="1" applyFont="1" applyFill="1" applyBorder="1" applyAlignment="1">
      <alignment horizontal="center" vertical="center" wrapText="1"/>
    </xf>
    <xf numFmtId="20" fontId="9" fillId="6" borderId="3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14" fontId="9" fillId="7" borderId="7" xfId="0" applyNumberFormat="1" applyFont="1" applyFill="1" applyBorder="1" applyAlignment="1">
      <alignment horizontal="center" vertical="center" wrapText="1"/>
    </xf>
    <xf numFmtId="20" fontId="9" fillId="7" borderId="1" xfId="0" applyNumberFormat="1" applyFont="1" applyFill="1" applyBorder="1" applyAlignment="1">
      <alignment horizontal="center" vertical="center" wrapText="1"/>
    </xf>
    <xf numFmtId="14" fontId="9" fillId="7" borderId="6" xfId="0" applyNumberFormat="1" applyFont="1" applyFill="1" applyBorder="1" applyAlignment="1">
      <alignment horizontal="center" vertical="center" wrapText="1"/>
    </xf>
    <xf numFmtId="20" fontId="9" fillId="7" borderId="3" xfId="0" applyNumberFormat="1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20" fontId="8" fillId="7" borderId="9" xfId="0" applyNumberFormat="1" applyFont="1" applyFill="1" applyBorder="1" applyAlignment="1">
      <alignment horizontal="center" vertical="center" wrapText="1"/>
    </xf>
    <xf numFmtId="20" fontId="8" fillId="7" borderId="3" xfId="0" applyNumberFormat="1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14" fontId="8" fillId="8" borderId="6" xfId="0" applyNumberFormat="1" applyFont="1" applyFill="1" applyBorder="1" applyAlignment="1">
      <alignment horizontal="center" vertical="center" wrapText="1"/>
    </xf>
    <xf numFmtId="14" fontId="8" fillId="8" borderId="3" xfId="0" applyNumberFormat="1" applyFont="1" applyFill="1" applyBorder="1" applyAlignment="1">
      <alignment horizontal="center" vertical="center" wrapText="1"/>
    </xf>
    <xf numFmtId="14" fontId="8" fillId="8" borderId="16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8" xfId="0" applyNumberFormat="1" applyFont="1" applyFill="1" applyBorder="1" applyAlignment="1" applyProtection="1">
      <alignment horizontal="center" vertical="center" wrapText="1"/>
      <protection locked="0"/>
    </xf>
    <xf numFmtId="20" fontId="9" fillId="6" borderId="9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</cellXfs>
  <cellStyles count="3">
    <cellStyle name="Normální" xfId="0" builtinId="0"/>
    <cellStyle name="Normální 3" xfId="1" xr:uid="{00000000-0005-0000-0000-000001000000}"/>
    <cellStyle name="Normální 4" xfId="2" xr:uid="{00000000-0005-0000-0000-000002000000}"/>
  </cellStyles>
  <dxfs count="0"/>
  <tableStyles count="0" defaultTableStyle="TableStyleMedium2" defaultPivotStyle="PivotStyleLight16"/>
  <colors>
    <mruColors>
      <color rgb="FFDD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B1:J19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24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37.5" x14ac:dyDescent="0.25">
      <c r="B5" s="77">
        <v>45810</v>
      </c>
      <c r="C5" s="46">
        <v>0.375</v>
      </c>
      <c r="D5" s="46">
        <v>0.52083333333333337</v>
      </c>
      <c r="E5" s="56">
        <v>44</v>
      </c>
      <c r="F5" s="78" t="s">
        <v>20</v>
      </c>
      <c r="G5" s="79" t="s">
        <v>37</v>
      </c>
      <c r="H5" s="44"/>
      <c r="I5" s="11">
        <f>J5-H5</f>
        <v>0</v>
      </c>
      <c r="J5" s="12">
        <f>H5*1.12</f>
        <v>0</v>
      </c>
    </row>
    <row r="6" spans="2:10" ht="21" x14ac:dyDescent="0.25">
      <c r="B6" s="39">
        <v>45812</v>
      </c>
      <c r="C6" s="42">
        <v>0.33333333333333331</v>
      </c>
      <c r="D6" s="42">
        <v>0.52083333333333337</v>
      </c>
      <c r="E6" s="43">
        <v>48</v>
      </c>
      <c r="F6" s="43" t="s">
        <v>15</v>
      </c>
      <c r="G6" s="49" t="s">
        <v>44</v>
      </c>
      <c r="H6" s="44"/>
      <c r="I6" s="11">
        <f t="shared" ref="I6:I12" si="0">J6-H6</f>
        <v>0</v>
      </c>
      <c r="J6" s="12">
        <f t="shared" ref="J6:J12" si="1">H6*1.12</f>
        <v>0</v>
      </c>
    </row>
    <row r="7" spans="2:10" ht="37.5" x14ac:dyDescent="0.25">
      <c r="B7" s="39">
        <v>45813</v>
      </c>
      <c r="C7" s="42">
        <v>0.33333333333333331</v>
      </c>
      <c r="D7" s="42">
        <v>0.45833333333333331</v>
      </c>
      <c r="E7" s="43">
        <v>18</v>
      </c>
      <c r="F7" s="43" t="s">
        <v>12</v>
      </c>
      <c r="G7" s="49" t="s">
        <v>50</v>
      </c>
      <c r="H7" s="44"/>
      <c r="I7" s="11">
        <f t="shared" si="0"/>
        <v>0</v>
      </c>
      <c r="J7" s="12">
        <f t="shared" si="1"/>
        <v>0</v>
      </c>
    </row>
    <row r="8" spans="2:10" ht="56.25" x14ac:dyDescent="0.25">
      <c r="B8" s="39">
        <v>45817</v>
      </c>
      <c r="C8" s="42">
        <v>0.3125</v>
      </c>
      <c r="D8" s="42">
        <v>0.52083333333333337</v>
      </c>
      <c r="E8" s="43">
        <v>22</v>
      </c>
      <c r="F8" s="43" t="s">
        <v>12</v>
      </c>
      <c r="G8" s="49" t="s">
        <v>47</v>
      </c>
      <c r="H8" s="44"/>
      <c r="I8" s="11">
        <f t="shared" si="0"/>
        <v>0</v>
      </c>
      <c r="J8" s="12">
        <f t="shared" si="1"/>
        <v>0</v>
      </c>
    </row>
    <row r="9" spans="2:10" ht="37.5" x14ac:dyDescent="0.25">
      <c r="B9" s="39">
        <v>45819</v>
      </c>
      <c r="C9" s="42">
        <v>0.33333333333333331</v>
      </c>
      <c r="D9" s="42">
        <v>0.52083333333333337</v>
      </c>
      <c r="E9" s="43">
        <v>48</v>
      </c>
      <c r="F9" s="43" t="s">
        <v>15</v>
      </c>
      <c r="G9" s="49" t="s">
        <v>56</v>
      </c>
      <c r="H9" s="44"/>
      <c r="I9" s="11">
        <f t="shared" si="0"/>
        <v>0</v>
      </c>
      <c r="J9" s="12">
        <f t="shared" si="1"/>
        <v>0</v>
      </c>
    </row>
    <row r="10" spans="2:10" ht="21" x14ac:dyDescent="0.25">
      <c r="B10" s="39">
        <v>45820</v>
      </c>
      <c r="C10" s="42">
        <v>0.35416666666666669</v>
      </c>
      <c r="D10" s="42">
        <v>0.47916666666666669</v>
      </c>
      <c r="E10" s="43">
        <v>16</v>
      </c>
      <c r="F10" s="43" t="s">
        <v>16</v>
      </c>
      <c r="G10" s="49" t="s">
        <v>63</v>
      </c>
      <c r="H10" s="44"/>
      <c r="I10" s="11">
        <f t="shared" si="0"/>
        <v>0</v>
      </c>
      <c r="J10" s="12">
        <f t="shared" si="1"/>
        <v>0</v>
      </c>
    </row>
    <row r="11" spans="2:10" ht="37.5" x14ac:dyDescent="0.25">
      <c r="B11" s="39">
        <v>45826</v>
      </c>
      <c r="C11" s="42">
        <v>0.33333333333333331</v>
      </c>
      <c r="D11" s="42">
        <v>0.47916666666666669</v>
      </c>
      <c r="E11" s="43">
        <v>50</v>
      </c>
      <c r="F11" s="43" t="s">
        <v>16</v>
      </c>
      <c r="G11" s="49" t="s">
        <v>67</v>
      </c>
      <c r="H11" s="44"/>
      <c r="I11" s="11">
        <f t="shared" si="0"/>
        <v>0</v>
      </c>
      <c r="J11" s="12">
        <f t="shared" si="1"/>
        <v>0</v>
      </c>
    </row>
    <row r="12" spans="2:10" ht="75" x14ac:dyDescent="0.25">
      <c r="B12" s="39">
        <v>45827</v>
      </c>
      <c r="C12" s="40">
        <v>0.33333333333333331</v>
      </c>
      <c r="D12" s="40">
        <v>0.58333333333333337</v>
      </c>
      <c r="E12" s="41">
        <v>67</v>
      </c>
      <c r="F12" s="76" t="s">
        <v>20</v>
      </c>
      <c r="G12" s="49" t="s">
        <v>72</v>
      </c>
      <c r="H12" s="21"/>
      <c r="I12" s="11">
        <f t="shared" si="0"/>
        <v>0</v>
      </c>
      <c r="J12" s="12">
        <f t="shared" si="1"/>
        <v>0</v>
      </c>
    </row>
    <row r="13" spans="2:10" ht="38.25" thickBot="1" x14ac:dyDescent="0.3">
      <c r="B13" s="50">
        <v>45831</v>
      </c>
      <c r="C13" s="51">
        <v>0.35416666666666669</v>
      </c>
      <c r="D13" s="51">
        <v>0.45833333333333331</v>
      </c>
      <c r="E13" s="52">
        <v>68</v>
      </c>
      <c r="F13" s="53" t="s">
        <v>42</v>
      </c>
      <c r="G13" s="54" t="s">
        <v>77</v>
      </c>
      <c r="H13" s="21"/>
      <c r="I13" s="11">
        <f t="shared" ref="I13" si="2">J13-H13</f>
        <v>0</v>
      </c>
      <c r="J13" s="12">
        <f t="shared" ref="J13" si="3">H13*1.12</f>
        <v>0</v>
      </c>
    </row>
    <row r="14" spans="2:10" ht="45.75" customHeight="1" thickBot="1" x14ac:dyDescent="0.3">
      <c r="B14" s="83" t="s">
        <v>7</v>
      </c>
      <c r="C14" s="84"/>
      <c r="D14" s="84"/>
      <c r="E14" s="84"/>
      <c r="F14" s="84"/>
      <c r="G14" s="84"/>
      <c r="H14" s="10">
        <f>SUM(H5:H13)</f>
        <v>0</v>
      </c>
      <c r="I14" s="10">
        <f>SUM(I5:I13)</f>
        <v>0</v>
      </c>
      <c r="J14" s="10">
        <f>SUM(J5:J13)</f>
        <v>0</v>
      </c>
    </row>
    <row r="19" spans="7:7" x14ac:dyDescent="0.25">
      <c r="G19"/>
    </row>
  </sheetData>
  <sheetProtection algorithmName="SHA-512" hashValue="uJM2Z2a0rrPiuY5kdbERubA46ziGERj1XfVNqDLR89nrmtCLq9MgbxkpgHIfzFo+aDUw57WqlS2Ef+W64juiQw==" saltValue="eiRq5vB7DO3acyfBLT5lzA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1EB9-F47F-48FB-BD7E-53218C2686B3}">
  <sheetPr>
    <tabColor theme="9" tint="0.59999389629810485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33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0.75" customHeight="1" x14ac:dyDescent="0.25">
      <c r="B5" s="69">
        <v>45810</v>
      </c>
      <c r="C5" s="70">
        <v>0.33333333333333331</v>
      </c>
      <c r="D5" s="70">
        <v>0.45833333333333331</v>
      </c>
      <c r="E5" s="71">
        <v>44</v>
      </c>
      <c r="F5" s="71" t="s">
        <v>98</v>
      </c>
      <c r="G5" s="72" t="s">
        <v>99</v>
      </c>
      <c r="H5" s="58"/>
      <c r="I5" s="13">
        <f t="shared" ref="I5:I13" si="0">J5-H5</f>
        <v>0</v>
      </c>
      <c r="J5" s="14">
        <f t="shared" ref="J5:J13" si="1">H5*1.12</f>
        <v>0</v>
      </c>
    </row>
    <row r="6" spans="2:10" ht="53.25" customHeight="1" x14ac:dyDescent="0.25">
      <c r="B6" s="67">
        <v>45812</v>
      </c>
      <c r="C6" s="68">
        <v>0.36458333333333331</v>
      </c>
      <c r="D6" s="68">
        <v>0.46875</v>
      </c>
      <c r="E6" s="66">
        <v>46</v>
      </c>
      <c r="F6" s="66" t="s">
        <v>12</v>
      </c>
      <c r="G6" s="73" t="s">
        <v>105</v>
      </c>
      <c r="H6" s="31"/>
      <c r="I6" s="16">
        <f t="shared" si="0"/>
        <v>0</v>
      </c>
      <c r="J6" s="19">
        <f t="shared" si="1"/>
        <v>0</v>
      </c>
    </row>
    <row r="7" spans="2:10" ht="57.75" customHeight="1" x14ac:dyDescent="0.25">
      <c r="B7" s="67">
        <v>45817</v>
      </c>
      <c r="C7" s="68">
        <v>0.3298611111111111</v>
      </c>
      <c r="D7" s="68">
        <v>0.5</v>
      </c>
      <c r="E7" s="66">
        <v>36</v>
      </c>
      <c r="F7" s="66" t="s">
        <v>15</v>
      </c>
      <c r="G7" s="73" t="s">
        <v>110</v>
      </c>
      <c r="H7" s="31"/>
      <c r="I7" s="16">
        <f t="shared" si="0"/>
        <v>0</v>
      </c>
      <c r="J7" s="19">
        <f t="shared" si="1"/>
        <v>0</v>
      </c>
    </row>
    <row r="8" spans="2:10" ht="54.75" customHeight="1" x14ac:dyDescent="0.25">
      <c r="B8" s="67">
        <v>45819</v>
      </c>
      <c r="C8" s="68">
        <v>0.33333333333333331</v>
      </c>
      <c r="D8" s="68">
        <v>0.48958333333333331</v>
      </c>
      <c r="E8" s="66">
        <v>29</v>
      </c>
      <c r="F8" s="66" t="s">
        <v>69</v>
      </c>
      <c r="G8" s="73" t="s">
        <v>114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67">
        <v>45820</v>
      </c>
      <c r="C9" s="68">
        <v>0.33333333333333331</v>
      </c>
      <c r="D9" s="68">
        <v>0.5</v>
      </c>
      <c r="E9" s="66">
        <v>45</v>
      </c>
      <c r="F9" s="66" t="s">
        <v>11</v>
      </c>
      <c r="G9" s="73" t="s">
        <v>108</v>
      </c>
      <c r="H9" s="31"/>
      <c r="I9" s="16">
        <f t="shared" si="0"/>
        <v>0</v>
      </c>
      <c r="J9" s="19">
        <f t="shared" si="1"/>
        <v>0</v>
      </c>
    </row>
    <row r="10" spans="2:10" ht="57.75" customHeight="1" x14ac:dyDescent="0.25">
      <c r="B10" s="67">
        <v>45825</v>
      </c>
      <c r="C10" s="68">
        <v>0.35416666666666669</v>
      </c>
      <c r="D10" s="68">
        <v>0.52083333333333337</v>
      </c>
      <c r="E10" s="66">
        <v>20</v>
      </c>
      <c r="F10" s="66" t="s">
        <v>12</v>
      </c>
      <c r="G10" s="73" t="s">
        <v>122</v>
      </c>
      <c r="H10" s="31"/>
      <c r="I10" s="16">
        <f t="shared" si="0"/>
        <v>0</v>
      </c>
      <c r="J10" s="19">
        <f t="shared" si="1"/>
        <v>0</v>
      </c>
    </row>
    <row r="11" spans="2:10" ht="101.25" customHeight="1" x14ac:dyDescent="0.25">
      <c r="B11" s="67">
        <v>45826</v>
      </c>
      <c r="C11" s="68">
        <v>0.33333333333333331</v>
      </c>
      <c r="D11" s="68">
        <v>0.58333333333333337</v>
      </c>
      <c r="E11" s="66">
        <v>38</v>
      </c>
      <c r="F11" s="66" t="s">
        <v>94</v>
      </c>
      <c r="G11" s="73" t="s">
        <v>106</v>
      </c>
      <c r="H11" s="31"/>
      <c r="I11" s="16">
        <f t="shared" si="0"/>
        <v>0</v>
      </c>
      <c r="J11" s="19">
        <f t="shared" si="1"/>
        <v>0</v>
      </c>
    </row>
    <row r="12" spans="2:10" ht="48.75" customHeight="1" x14ac:dyDescent="0.25">
      <c r="B12" s="67">
        <v>45827</v>
      </c>
      <c r="C12" s="35">
        <v>0.33333333333333331</v>
      </c>
      <c r="D12" s="35">
        <v>0.45833333333333331</v>
      </c>
      <c r="E12" s="26">
        <v>17</v>
      </c>
      <c r="F12" s="66" t="s">
        <v>16</v>
      </c>
      <c r="G12" s="73" t="s">
        <v>128</v>
      </c>
      <c r="H12" s="22"/>
      <c r="I12" s="16">
        <f t="shared" si="0"/>
        <v>0</v>
      </c>
      <c r="J12" s="19">
        <f t="shared" si="1"/>
        <v>0</v>
      </c>
    </row>
    <row r="13" spans="2:10" ht="60.75" customHeight="1" thickBot="1" x14ac:dyDescent="0.3">
      <c r="B13" s="36">
        <v>45832</v>
      </c>
      <c r="C13" s="74">
        <v>0.33333333333333331</v>
      </c>
      <c r="D13" s="74">
        <v>0.45833333333333331</v>
      </c>
      <c r="E13" s="27">
        <v>33</v>
      </c>
      <c r="F13" s="37" t="s">
        <v>131</v>
      </c>
      <c r="G13" s="38" t="s">
        <v>132</v>
      </c>
      <c r="H13" s="81"/>
      <c r="I13" s="17">
        <f t="shared" si="0"/>
        <v>0</v>
      </c>
      <c r="J13" s="18">
        <f t="shared" si="1"/>
        <v>0</v>
      </c>
    </row>
    <row r="14" spans="2:10" ht="45.75" customHeight="1" thickBot="1" x14ac:dyDescent="0.3">
      <c r="B14" s="83" t="s">
        <v>7</v>
      </c>
      <c r="C14" s="84"/>
      <c r="D14" s="84"/>
      <c r="E14" s="84"/>
      <c r="F14" s="84"/>
      <c r="G14" s="84"/>
      <c r="H14" s="15">
        <f>SUM(H5:H13)</f>
        <v>0</v>
      </c>
      <c r="I14" s="15">
        <f>SUM(I5:I13)</f>
        <v>0</v>
      </c>
      <c r="J14" s="15">
        <f>SUM(J5:J13)</f>
        <v>0</v>
      </c>
    </row>
  </sheetData>
  <sheetProtection algorithmName="SHA-512" hashValue="8dq6nrDDzK8n7aGeQcrlRg77L6qb7hHlo+4Iqije34vUgEk0IYj8GiFUkHVAw7nGPlALVTC1BswXDHmIOYpeBg==" saltValue="F70SvShJcVC0GmwA8YgDTg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42B8A-9470-4A5E-BB14-B3CDDA98A636}">
  <sheetPr>
    <tabColor theme="9" tint="0.39997558519241921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34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0.75" customHeight="1" x14ac:dyDescent="0.25">
      <c r="B5" s="69">
        <v>45811</v>
      </c>
      <c r="C5" s="70">
        <v>0.31944444444444442</v>
      </c>
      <c r="D5" s="70">
        <v>0.58333333333333337</v>
      </c>
      <c r="E5" s="71">
        <v>32</v>
      </c>
      <c r="F5" s="71" t="s">
        <v>100</v>
      </c>
      <c r="G5" s="72" t="s">
        <v>101</v>
      </c>
      <c r="H5" s="58"/>
      <c r="I5" s="13">
        <f t="shared" ref="I5:I11" si="0">J5-H5</f>
        <v>0</v>
      </c>
      <c r="J5" s="14">
        <f t="shared" ref="J5:J11" si="1">H5*1.12</f>
        <v>0</v>
      </c>
    </row>
    <row r="6" spans="2:10" ht="60.75" customHeight="1" x14ac:dyDescent="0.25">
      <c r="B6" s="67">
        <v>45812</v>
      </c>
      <c r="C6" s="68">
        <v>0.33333333333333331</v>
      </c>
      <c r="D6" s="68">
        <v>0.45833333333333331</v>
      </c>
      <c r="E6" s="66">
        <v>41</v>
      </c>
      <c r="F6" s="66" t="s">
        <v>16</v>
      </c>
      <c r="G6" s="73" t="s">
        <v>106</v>
      </c>
      <c r="H6" s="31"/>
      <c r="I6" s="16">
        <f t="shared" si="0"/>
        <v>0</v>
      </c>
      <c r="J6" s="19">
        <f t="shared" si="1"/>
        <v>0</v>
      </c>
    </row>
    <row r="7" spans="2:10" ht="60.75" customHeight="1" x14ac:dyDescent="0.25">
      <c r="B7" s="67">
        <v>45817</v>
      </c>
      <c r="C7" s="68">
        <v>0.33333333333333331</v>
      </c>
      <c r="D7" s="68">
        <v>0.47916666666666669</v>
      </c>
      <c r="E7" s="66">
        <v>28</v>
      </c>
      <c r="F7" s="66" t="s">
        <v>16</v>
      </c>
      <c r="G7" s="73" t="s">
        <v>108</v>
      </c>
      <c r="H7" s="31"/>
      <c r="I7" s="16">
        <f t="shared" si="0"/>
        <v>0</v>
      </c>
      <c r="J7" s="19">
        <f t="shared" si="1"/>
        <v>0</v>
      </c>
    </row>
    <row r="8" spans="2:10" ht="60.75" customHeight="1" x14ac:dyDescent="0.25">
      <c r="B8" s="67">
        <v>45819</v>
      </c>
      <c r="C8" s="68">
        <v>0.35416666666666669</v>
      </c>
      <c r="D8" s="68">
        <v>0.45833333333333331</v>
      </c>
      <c r="E8" s="66">
        <v>64</v>
      </c>
      <c r="F8" s="66" t="s">
        <v>12</v>
      </c>
      <c r="G8" s="73" t="s">
        <v>102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67">
        <v>45821</v>
      </c>
      <c r="C9" s="68">
        <v>0.35416666666666669</v>
      </c>
      <c r="D9" s="68">
        <v>0.47916666666666669</v>
      </c>
      <c r="E9" s="66">
        <v>55</v>
      </c>
      <c r="F9" s="66" t="s">
        <v>12</v>
      </c>
      <c r="G9" s="73" t="s">
        <v>119</v>
      </c>
      <c r="H9" s="31"/>
      <c r="I9" s="16">
        <f t="shared" si="0"/>
        <v>0</v>
      </c>
      <c r="J9" s="19">
        <f t="shared" si="1"/>
        <v>0</v>
      </c>
    </row>
    <row r="10" spans="2:10" ht="60.75" customHeight="1" x14ac:dyDescent="0.25">
      <c r="B10" s="67">
        <v>45825</v>
      </c>
      <c r="C10" s="68">
        <v>0.33333333333333331</v>
      </c>
      <c r="D10" s="68">
        <v>0.47916666666666669</v>
      </c>
      <c r="E10" s="66">
        <v>24</v>
      </c>
      <c r="F10" s="66" t="s">
        <v>16</v>
      </c>
      <c r="G10" s="73" t="s">
        <v>106</v>
      </c>
      <c r="H10" s="31"/>
      <c r="I10" s="16">
        <f t="shared" si="0"/>
        <v>0</v>
      </c>
      <c r="J10" s="19">
        <f t="shared" si="1"/>
        <v>0</v>
      </c>
    </row>
    <row r="11" spans="2:10" ht="75" customHeight="1" thickBot="1" x14ac:dyDescent="0.3">
      <c r="B11" s="36">
        <v>45828</v>
      </c>
      <c r="C11" s="74">
        <v>0.35416666666666669</v>
      </c>
      <c r="D11" s="74">
        <v>0.5</v>
      </c>
      <c r="E11" s="27">
        <v>34</v>
      </c>
      <c r="F11" s="37" t="s">
        <v>12</v>
      </c>
      <c r="G11" s="38" t="s">
        <v>129</v>
      </c>
      <c r="H11" s="81"/>
      <c r="I11" s="17">
        <f t="shared" si="0"/>
        <v>0</v>
      </c>
      <c r="J11" s="18">
        <f t="shared" si="1"/>
        <v>0</v>
      </c>
    </row>
    <row r="12" spans="2:10" ht="45.75" customHeight="1" thickBot="1" x14ac:dyDescent="0.3">
      <c r="B12" s="83" t="s">
        <v>7</v>
      </c>
      <c r="C12" s="84"/>
      <c r="D12" s="84"/>
      <c r="E12" s="84"/>
      <c r="F12" s="84"/>
      <c r="G12" s="84"/>
      <c r="H12" s="15">
        <f>SUM(H5:H11)</f>
        <v>0</v>
      </c>
      <c r="I12" s="15">
        <f>SUM(I5:I11)</f>
        <v>0</v>
      </c>
      <c r="J12" s="15">
        <f>SUM(J5:J11)</f>
        <v>0</v>
      </c>
    </row>
  </sheetData>
  <sheetProtection algorithmName="SHA-512" hashValue="NuTtResQEXp5EdxqdNR2xZc6L+9gtRCzPhtJpxpCDMqCt9TAEM4RMJsM+9WVNixhV4coxJlGXNNFQn1uX7NTWQ==" saltValue="He0qcIFm+/nF3XKzHc3A2g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5C83A-D247-48C3-AAAC-4401340E117B}">
  <sheetPr>
    <tabColor theme="9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35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71.25" customHeight="1" x14ac:dyDescent="0.25">
      <c r="B5" s="69">
        <v>45811</v>
      </c>
      <c r="C5" s="70">
        <v>0.35416666666666669</v>
      </c>
      <c r="D5" s="70">
        <v>0.45833333333333331</v>
      </c>
      <c r="E5" s="71">
        <v>50</v>
      </c>
      <c r="F5" s="71" t="s">
        <v>12</v>
      </c>
      <c r="G5" s="72" t="s">
        <v>102</v>
      </c>
      <c r="H5" s="58"/>
      <c r="I5" s="13">
        <f t="shared" ref="I5:I12" si="0">J5-H5</f>
        <v>0</v>
      </c>
      <c r="J5" s="14">
        <f t="shared" ref="J5:J12" si="1">H5*1.12</f>
        <v>0</v>
      </c>
    </row>
    <row r="6" spans="2:10" ht="60.75" customHeight="1" x14ac:dyDescent="0.25">
      <c r="B6" s="67">
        <v>45813</v>
      </c>
      <c r="C6" s="68">
        <v>0.3125</v>
      </c>
      <c r="D6" s="68">
        <v>0.47916666666666669</v>
      </c>
      <c r="E6" s="66">
        <v>31</v>
      </c>
      <c r="F6" s="66" t="s">
        <v>19</v>
      </c>
      <c r="G6" s="73" t="s">
        <v>107</v>
      </c>
      <c r="H6" s="31"/>
      <c r="I6" s="16">
        <f t="shared" si="0"/>
        <v>0</v>
      </c>
      <c r="J6" s="19">
        <f t="shared" si="1"/>
        <v>0</v>
      </c>
    </row>
    <row r="7" spans="2:10" ht="64.5" customHeight="1" x14ac:dyDescent="0.25">
      <c r="B7" s="67">
        <v>45818</v>
      </c>
      <c r="C7" s="68">
        <v>0.35416666666666669</v>
      </c>
      <c r="D7" s="68">
        <v>0.45833333333333331</v>
      </c>
      <c r="E7" s="66">
        <v>52</v>
      </c>
      <c r="F7" s="66" t="s">
        <v>12</v>
      </c>
      <c r="G7" s="73" t="s">
        <v>102</v>
      </c>
      <c r="H7" s="31"/>
      <c r="I7" s="16">
        <f t="shared" si="0"/>
        <v>0</v>
      </c>
      <c r="J7" s="19">
        <f t="shared" si="1"/>
        <v>0</v>
      </c>
    </row>
    <row r="8" spans="2:10" ht="60.75" customHeight="1" x14ac:dyDescent="0.25">
      <c r="B8" s="67">
        <v>45819</v>
      </c>
      <c r="C8" s="68">
        <v>0.54166666666666663</v>
      </c>
      <c r="D8" s="68">
        <v>0.64583333333333337</v>
      </c>
      <c r="E8" s="66">
        <v>42</v>
      </c>
      <c r="F8" s="66" t="s">
        <v>12</v>
      </c>
      <c r="G8" s="73" t="s">
        <v>115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67">
        <v>45824</v>
      </c>
      <c r="C9" s="68">
        <v>0.33333333333333331</v>
      </c>
      <c r="D9" s="68">
        <v>0.52083333333333337</v>
      </c>
      <c r="E9" s="66">
        <v>37</v>
      </c>
      <c r="F9" s="66" t="s">
        <v>16</v>
      </c>
      <c r="G9" s="73" t="s">
        <v>116</v>
      </c>
      <c r="H9" s="31"/>
      <c r="I9" s="16">
        <f t="shared" si="0"/>
        <v>0</v>
      </c>
      <c r="J9" s="19">
        <f t="shared" si="1"/>
        <v>0</v>
      </c>
    </row>
    <row r="10" spans="2:10" ht="60.75" customHeight="1" x14ac:dyDescent="0.25">
      <c r="B10" s="67">
        <v>45825</v>
      </c>
      <c r="C10" s="68">
        <v>0.3125</v>
      </c>
      <c r="D10" s="68">
        <v>0.45833333333333331</v>
      </c>
      <c r="E10" s="66">
        <v>17</v>
      </c>
      <c r="F10" s="66" t="s">
        <v>42</v>
      </c>
      <c r="G10" s="73" t="s">
        <v>123</v>
      </c>
      <c r="H10" s="31"/>
      <c r="I10" s="16">
        <f t="shared" si="0"/>
        <v>0</v>
      </c>
      <c r="J10" s="19">
        <f t="shared" si="1"/>
        <v>0</v>
      </c>
    </row>
    <row r="11" spans="2:10" ht="60.75" customHeight="1" x14ac:dyDescent="0.25">
      <c r="B11" s="67">
        <v>45826</v>
      </c>
      <c r="C11" s="68">
        <v>0.35416666666666669</v>
      </c>
      <c r="D11" s="68">
        <v>0.45833333333333331</v>
      </c>
      <c r="E11" s="66">
        <v>22</v>
      </c>
      <c r="F11" s="66" t="s">
        <v>12</v>
      </c>
      <c r="G11" s="73" t="s">
        <v>125</v>
      </c>
      <c r="H11" s="31"/>
      <c r="I11" s="16">
        <f t="shared" si="0"/>
        <v>0</v>
      </c>
      <c r="J11" s="19">
        <f t="shared" si="1"/>
        <v>0</v>
      </c>
    </row>
    <row r="12" spans="2:10" ht="60.75" customHeight="1" thickBot="1" x14ac:dyDescent="0.3">
      <c r="B12" s="36">
        <v>45828</v>
      </c>
      <c r="C12" s="74">
        <v>0.32291666666666669</v>
      </c>
      <c r="D12" s="74">
        <v>0.5</v>
      </c>
      <c r="E12" s="27">
        <v>50</v>
      </c>
      <c r="F12" s="37" t="s">
        <v>112</v>
      </c>
      <c r="G12" s="38" t="s">
        <v>115</v>
      </c>
      <c r="H12" s="81"/>
      <c r="I12" s="17">
        <f t="shared" si="0"/>
        <v>0</v>
      </c>
      <c r="J12" s="18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5">
        <f>SUM(H5:H12)</f>
        <v>0</v>
      </c>
      <c r="I13" s="15">
        <f>SUM(I5:I12)</f>
        <v>0</v>
      </c>
      <c r="J13" s="15">
        <f>SUM(J5:J12)</f>
        <v>0</v>
      </c>
    </row>
  </sheetData>
  <sheetProtection algorithmName="SHA-512" hashValue="WuIPg/JsHgZg4A9X3v0bXox5/8/Em9vfvCTBDpB9emrlYUaGCjXK2rxeR6Nks9u3L2gHOsc5O2jgUWwWIiNQJw==" saltValue="lV/zLKuow3ofSdPPYZmjrg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2972-CA63-4160-A827-64E6EAC8E44A}">
  <sheetPr>
    <tabColor theme="9" tint="-0.249977111117893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36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7.5" customHeight="1" x14ac:dyDescent="0.25">
      <c r="B5" s="69">
        <v>45812</v>
      </c>
      <c r="C5" s="70">
        <v>0.54166666666666663</v>
      </c>
      <c r="D5" s="70">
        <v>0.625</v>
      </c>
      <c r="E5" s="71">
        <v>53</v>
      </c>
      <c r="F5" s="71" t="s">
        <v>12</v>
      </c>
      <c r="G5" s="72" t="s">
        <v>103</v>
      </c>
      <c r="H5" s="58"/>
      <c r="I5" s="13">
        <f t="shared" ref="I5:I12" si="0">J5-H5</f>
        <v>0</v>
      </c>
      <c r="J5" s="14">
        <f t="shared" ref="J5:J12" si="1">H5*1.12</f>
        <v>0</v>
      </c>
    </row>
    <row r="6" spans="2:10" ht="64.5" customHeight="1" x14ac:dyDescent="0.25">
      <c r="B6" s="67">
        <v>45814</v>
      </c>
      <c r="C6" s="68">
        <v>0.32291666666666669</v>
      </c>
      <c r="D6" s="68">
        <v>0.47916666666666669</v>
      </c>
      <c r="E6" s="66">
        <v>53</v>
      </c>
      <c r="F6" s="66" t="s">
        <v>100</v>
      </c>
      <c r="G6" s="73" t="s">
        <v>108</v>
      </c>
      <c r="H6" s="31"/>
      <c r="I6" s="16">
        <f t="shared" si="0"/>
        <v>0</v>
      </c>
      <c r="J6" s="19">
        <f t="shared" si="1"/>
        <v>0</v>
      </c>
    </row>
    <row r="7" spans="2:10" ht="59.25" customHeight="1" x14ac:dyDescent="0.25">
      <c r="B7" s="67">
        <v>45818</v>
      </c>
      <c r="C7" s="68">
        <v>0.33333333333333331</v>
      </c>
      <c r="D7" s="68">
        <v>0.47916666666666669</v>
      </c>
      <c r="E7" s="66">
        <v>50</v>
      </c>
      <c r="F7" s="66" t="s">
        <v>16</v>
      </c>
      <c r="G7" s="73" t="s">
        <v>111</v>
      </c>
      <c r="H7" s="31"/>
      <c r="I7" s="16">
        <f t="shared" si="0"/>
        <v>0</v>
      </c>
      <c r="J7" s="19">
        <f t="shared" si="1"/>
        <v>0</v>
      </c>
    </row>
    <row r="8" spans="2:10" ht="60.75" customHeight="1" x14ac:dyDescent="0.25">
      <c r="B8" s="67">
        <v>45819</v>
      </c>
      <c r="C8" s="68">
        <v>0.32291666666666669</v>
      </c>
      <c r="D8" s="68">
        <v>0.5</v>
      </c>
      <c r="E8" s="66">
        <v>30</v>
      </c>
      <c r="F8" s="66" t="s">
        <v>16</v>
      </c>
      <c r="G8" s="73" t="s">
        <v>116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67">
        <v>45825</v>
      </c>
      <c r="C9" s="68">
        <v>0.32291666666666669</v>
      </c>
      <c r="D9" s="68">
        <v>0.54166666666666663</v>
      </c>
      <c r="E9" s="66">
        <v>28</v>
      </c>
      <c r="F9" s="66" t="s">
        <v>15</v>
      </c>
      <c r="G9" s="73" t="s">
        <v>120</v>
      </c>
      <c r="H9" s="31"/>
      <c r="I9" s="16">
        <f t="shared" si="0"/>
        <v>0</v>
      </c>
      <c r="J9" s="19">
        <f t="shared" si="1"/>
        <v>0</v>
      </c>
    </row>
    <row r="10" spans="2:10" ht="60.75" customHeight="1" x14ac:dyDescent="0.25">
      <c r="B10" s="67">
        <v>45826</v>
      </c>
      <c r="C10" s="68">
        <v>0.32291666666666669</v>
      </c>
      <c r="D10" s="68">
        <v>0.44791666666666669</v>
      </c>
      <c r="E10" s="66">
        <v>29</v>
      </c>
      <c r="F10" s="66" t="s">
        <v>40</v>
      </c>
      <c r="G10" s="73" t="s">
        <v>124</v>
      </c>
      <c r="H10" s="31"/>
      <c r="I10" s="16">
        <f t="shared" si="0"/>
        <v>0</v>
      </c>
      <c r="J10" s="19">
        <f t="shared" si="1"/>
        <v>0</v>
      </c>
    </row>
    <row r="11" spans="2:10" ht="60.75" customHeight="1" x14ac:dyDescent="0.25">
      <c r="B11" s="67">
        <v>45827</v>
      </c>
      <c r="C11" s="35">
        <v>0.375</v>
      </c>
      <c r="D11" s="35">
        <v>0.50694444444444442</v>
      </c>
      <c r="E11" s="26">
        <v>77</v>
      </c>
      <c r="F11" s="66" t="s">
        <v>13</v>
      </c>
      <c r="G11" s="73" t="s">
        <v>126</v>
      </c>
      <c r="H11" s="22"/>
      <c r="I11" s="16">
        <f t="shared" si="0"/>
        <v>0</v>
      </c>
      <c r="J11" s="19">
        <f t="shared" si="1"/>
        <v>0</v>
      </c>
    </row>
    <row r="12" spans="2:10" ht="60.75" customHeight="1" thickBot="1" x14ac:dyDescent="0.3">
      <c r="B12" s="36">
        <v>45828</v>
      </c>
      <c r="C12" s="74">
        <v>0.33333333333333331</v>
      </c>
      <c r="D12" s="74">
        <v>0.45833333333333331</v>
      </c>
      <c r="E12" s="27">
        <v>39</v>
      </c>
      <c r="F12" s="37" t="s">
        <v>112</v>
      </c>
      <c r="G12" s="38" t="s">
        <v>130</v>
      </c>
      <c r="H12" s="81"/>
      <c r="I12" s="17">
        <f t="shared" si="0"/>
        <v>0</v>
      </c>
      <c r="J12" s="18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5">
        <f>SUM(H5:H12)</f>
        <v>0</v>
      </c>
      <c r="I13" s="15">
        <f>SUM(I5:I12)</f>
        <v>0</v>
      </c>
      <c r="J13" s="15">
        <f>SUM(J5:J12)</f>
        <v>0</v>
      </c>
    </row>
  </sheetData>
  <sheetProtection algorithmName="SHA-512" hashValue="AK/UykeC1ogx7Lij1yYp8mu8o2WPTflZgbvnqRot1rsG9FWTKqC5bzoBIEBjFuE8MkSEJ0UGhn6GqRy3CWaFPA==" saltValue="pkBF6L2O5sGjEVR9DZF1Gw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5810-753E-4F03-94FA-A3AA12F99109}">
  <sheetPr>
    <tabColor theme="4" tint="0.59999389629810485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285156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25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75" x14ac:dyDescent="0.25">
      <c r="B5" s="77">
        <v>45811</v>
      </c>
      <c r="C5" s="46">
        <v>0.35416666666666669</v>
      </c>
      <c r="D5" s="46">
        <v>0.45833333333333331</v>
      </c>
      <c r="E5" s="47">
        <v>25</v>
      </c>
      <c r="F5" s="47" t="s">
        <v>14</v>
      </c>
      <c r="G5" s="48" t="s">
        <v>38</v>
      </c>
      <c r="H5" s="80"/>
      <c r="I5" s="13">
        <f t="shared" ref="I5:I12" si="0">J5-H5</f>
        <v>0</v>
      </c>
      <c r="J5" s="14">
        <f t="shared" ref="J5:J12" si="1">H5*1.12</f>
        <v>0</v>
      </c>
    </row>
    <row r="6" spans="2:10" ht="37.5" x14ac:dyDescent="0.25">
      <c r="B6" s="39">
        <v>45812</v>
      </c>
      <c r="C6" s="42">
        <v>0.33333333333333331</v>
      </c>
      <c r="D6" s="42">
        <v>0.45833333333333331</v>
      </c>
      <c r="E6" s="43">
        <v>52</v>
      </c>
      <c r="F6" s="43" t="s">
        <v>40</v>
      </c>
      <c r="G6" s="49" t="s">
        <v>45</v>
      </c>
      <c r="H6" s="31"/>
      <c r="I6" s="11">
        <f t="shared" si="0"/>
        <v>0</v>
      </c>
      <c r="J6" s="12">
        <f t="shared" si="1"/>
        <v>0</v>
      </c>
    </row>
    <row r="7" spans="2:10" ht="75" x14ac:dyDescent="0.25">
      <c r="B7" s="39">
        <v>45814</v>
      </c>
      <c r="C7" s="42">
        <v>0.34375</v>
      </c>
      <c r="D7" s="42">
        <v>0.5</v>
      </c>
      <c r="E7" s="43">
        <v>48</v>
      </c>
      <c r="F7" s="43" t="s">
        <v>46</v>
      </c>
      <c r="G7" s="49" t="s">
        <v>51</v>
      </c>
      <c r="H7" s="31"/>
      <c r="I7" s="11">
        <f t="shared" si="0"/>
        <v>0</v>
      </c>
      <c r="J7" s="12">
        <f t="shared" si="1"/>
        <v>0</v>
      </c>
    </row>
    <row r="8" spans="2:10" ht="21" x14ac:dyDescent="0.25">
      <c r="B8" s="39">
        <v>45817</v>
      </c>
      <c r="C8" s="42">
        <v>0.33333333333333331</v>
      </c>
      <c r="D8" s="42">
        <v>0.45833333333333331</v>
      </c>
      <c r="E8" s="43">
        <v>42</v>
      </c>
      <c r="F8" s="43" t="s">
        <v>42</v>
      </c>
      <c r="G8" s="49" t="s">
        <v>55</v>
      </c>
      <c r="H8" s="31"/>
      <c r="I8" s="11">
        <f t="shared" si="0"/>
        <v>0</v>
      </c>
      <c r="J8" s="12">
        <f t="shared" si="1"/>
        <v>0</v>
      </c>
    </row>
    <row r="9" spans="2:10" ht="37.5" x14ac:dyDescent="0.25">
      <c r="B9" s="39">
        <v>45819</v>
      </c>
      <c r="C9" s="42">
        <v>0.34375</v>
      </c>
      <c r="D9" s="42">
        <v>0.5</v>
      </c>
      <c r="E9" s="43">
        <v>13</v>
      </c>
      <c r="F9" s="43" t="s">
        <v>20</v>
      </c>
      <c r="G9" s="49" t="s">
        <v>60</v>
      </c>
      <c r="H9" s="31"/>
      <c r="I9" s="11">
        <f t="shared" si="0"/>
        <v>0</v>
      </c>
      <c r="J9" s="12">
        <f t="shared" si="1"/>
        <v>0</v>
      </c>
    </row>
    <row r="10" spans="2:10" ht="56.25" x14ac:dyDescent="0.25">
      <c r="B10" s="39">
        <v>45821</v>
      </c>
      <c r="C10" s="42">
        <v>0.33333333333333331</v>
      </c>
      <c r="D10" s="42">
        <v>0.52083333333333337</v>
      </c>
      <c r="E10" s="43">
        <v>45</v>
      </c>
      <c r="F10" s="43" t="s">
        <v>15</v>
      </c>
      <c r="G10" s="49" t="s">
        <v>64</v>
      </c>
      <c r="H10" s="31"/>
      <c r="I10" s="11">
        <f t="shared" si="0"/>
        <v>0</v>
      </c>
      <c r="J10" s="12">
        <f t="shared" si="1"/>
        <v>0</v>
      </c>
    </row>
    <row r="11" spans="2:10" ht="37.5" x14ac:dyDescent="0.25">
      <c r="B11" s="39">
        <v>45827</v>
      </c>
      <c r="C11" s="42">
        <v>0.36458333333333331</v>
      </c>
      <c r="D11" s="42">
        <v>0.50694444444444442</v>
      </c>
      <c r="E11" s="43">
        <v>42</v>
      </c>
      <c r="F11" s="43" t="s">
        <v>13</v>
      </c>
      <c r="G11" s="49" t="s">
        <v>68</v>
      </c>
      <c r="H11" s="31"/>
      <c r="I11" s="11">
        <f t="shared" si="0"/>
        <v>0</v>
      </c>
      <c r="J11" s="12">
        <f t="shared" si="1"/>
        <v>0</v>
      </c>
    </row>
    <row r="12" spans="2:10" ht="57" thickBot="1" x14ac:dyDescent="0.3">
      <c r="B12" s="50">
        <v>45827</v>
      </c>
      <c r="C12" s="51">
        <v>0.3263888888888889</v>
      </c>
      <c r="D12" s="51">
        <v>0.52083333333333337</v>
      </c>
      <c r="E12" s="52">
        <v>20</v>
      </c>
      <c r="F12" s="53" t="s">
        <v>15</v>
      </c>
      <c r="G12" s="54" t="s">
        <v>73</v>
      </c>
      <c r="H12" s="81"/>
      <c r="I12" s="23">
        <f t="shared" si="0"/>
        <v>0</v>
      </c>
      <c r="J12" s="20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5">
        <f>SUM(H5:H12)</f>
        <v>0</v>
      </c>
      <c r="I13" s="15">
        <f>SUM(I5:I12)</f>
        <v>0</v>
      </c>
      <c r="J13" s="15">
        <f>SUM(J5:J12)</f>
        <v>0</v>
      </c>
    </row>
  </sheetData>
  <sheetProtection algorithmName="SHA-512" hashValue="2/CebHmy8ODEwiiEqCFecAugHtScCwdRpFk1VNWP9kCP3dvHD4KN/bXPnSkAi6Eikhgo8V/F+qC4jVidkfO7uw==" saltValue="ynEVAVQTxt0whqByU5UYjQ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45C44-0762-4EF3-AA5B-9571169A4CED}">
  <sheetPr>
    <tabColor theme="4" tint="0.39997558519241921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4.42578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26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37.5" x14ac:dyDescent="0.25">
      <c r="B5" s="45">
        <v>45811</v>
      </c>
      <c r="C5" s="55">
        <v>0.33333333333333331</v>
      </c>
      <c r="D5" s="55">
        <v>0.52083333333333337</v>
      </c>
      <c r="E5" s="56">
        <v>26</v>
      </c>
      <c r="F5" s="56" t="s">
        <v>15</v>
      </c>
      <c r="G5" s="57" t="s">
        <v>39</v>
      </c>
      <c r="H5" s="44"/>
      <c r="I5" s="13">
        <f>J5-H5</f>
        <v>0</v>
      </c>
      <c r="J5" s="14">
        <f>H5*1.12</f>
        <v>0</v>
      </c>
    </row>
    <row r="6" spans="2:10" ht="56.25" x14ac:dyDescent="0.25">
      <c r="B6" s="39">
        <v>45812</v>
      </c>
      <c r="C6" s="42">
        <v>0.3125</v>
      </c>
      <c r="D6" s="42">
        <v>0.52083333333333337</v>
      </c>
      <c r="E6" s="43">
        <v>22</v>
      </c>
      <c r="F6" s="43" t="s">
        <v>46</v>
      </c>
      <c r="G6" s="49" t="s">
        <v>47</v>
      </c>
      <c r="H6" s="44"/>
      <c r="I6" s="11">
        <f t="shared" ref="I6:I12" si="0">J6-H6</f>
        <v>0</v>
      </c>
      <c r="J6" s="12">
        <f t="shared" ref="J6:J12" si="1">H6*1.12</f>
        <v>0</v>
      </c>
    </row>
    <row r="7" spans="2:10" ht="21" x14ac:dyDescent="0.25">
      <c r="B7" s="39">
        <v>45814</v>
      </c>
      <c r="C7" s="42">
        <v>0.33333333333333331</v>
      </c>
      <c r="D7" s="42">
        <v>0.51041666666666663</v>
      </c>
      <c r="E7" s="43">
        <v>38</v>
      </c>
      <c r="F7" s="43" t="s">
        <v>15</v>
      </c>
      <c r="G7" s="49" t="s">
        <v>52</v>
      </c>
      <c r="H7" s="44"/>
      <c r="I7" s="11">
        <f t="shared" si="0"/>
        <v>0</v>
      </c>
      <c r="J7" s="12">
        <f t="shared" si="1"/>
        <v>0</v>
      </c>
    </row>
    <row r="8" spans="2:10" ht="37.5" x14ac:dyDescent="0.25">
      <c r="B8" s="39">
        <v>45818</v>
      </c>
      <c r="C8" s="42">
        <v>0.33333333333333331</v>
      </c>
      <c r="D8" s="42">
        <v>0.52083333333333337</v>
      </c>
      <c r="E8" s="43">
        <v>48</v>
      </c>
      <c r="F8" s="43" t="s">
        <v>15</v>
      </c>
      <c r="G8" s="49" t="s">
        <v>56</v>
      </c>
      <c r="H8" s="44"/>
      <c r="I8" s="11">
        <f t="shared" si="0"/>
        <v>0</v>
      </c>
      <c r="J8" s="12">
        <f t="shared" si="1"/>
        <v>0</v>
      </c>
    </row>
    <row r="9" spans="2:10" ht="56.25" x14ac:dyDescent="0.25">
      <c r="B9" s="39">
        <v>45819</v>
      </c>
      <c r="C9" s="42">
        <v>0.34375</v>
      </c>
      <c r="D9" s="42">
        <v>0.5</v>
      </c>
      <c r="E9" s="43">
        <v>20</v>
      </c>
      <c r="F9" s="43" t="s">
        <v>61</v>
      </c>
      <c r="G9" s="49" t="s">
        <v>59</v>
      </c>
      <c r="H9" s="44"/>
      <c r="I9" s="11">
        <f t="shared" si="0"/>
        <v>0</v>
      </c>
      <c r="J9" s="12">
        <f t="shared" si="1"/>
        <v>0</v>
      </c>
    </row>
    <row r="10" spans="2:10" ht="93.75" x14ac:dyDescent="0.25">
      <c r="B10" s="39">
        <v>45821</v>
      </c>
      <c r="C10" s="42">
        <v>0.33333333333333331</v>
      </c>
      <c r="D10" s="42">
        <v>0.48958333333333331</v>
      </c>
      <c r="E10" s="43">
        <v>11</v>
      </c>
      <c r="F10" s="43" t="s">
        <v>65</v>
      </c>
      <c r="G10" s="49" t="s">
        <v>66</v>
      </c>
      <c r="H10" s="44"/>
      <c r="I10" s="11">
        <f t="shared" si="0"/>
        <v>0</v>
      </c>
      <c r="J10" s="12">
        <f t="shared" si="1"/>
        <v>0</v>
      </c>
    </row>
    <row r="11" spans="2:10" ht="37.5" x14ac:dyDescent="0.25">
      <c r="B11" s="39">
        <v>45827</v>
      </c>
      <c r="C11" s="42">
        <v>0.375</v>
      </c>
      <c r="D11" s="42">
        <v>0.50694444444444442</v>
      </c>
      <c r="E11" s="43">
        <v>20</v>
      </c>
      <c r="F11" s="43" t="s">
        <v>13</v>
      </c>
      <c r="G11" s="49" t="s">
        <v>59</v>
      </c>
      <c r="H11" s="21"/>
      <c r="I11" s="11">
        <f t="shared" si="0"/>
        <v>0</v>
      </c>
      <c r="J11" s="12">
        <f t="shared" si="1"/>
        <v>0</v>
      </c>
    </row>
    <row r="12" spans="2:10" ht="21.75" thickBot="1" x14ac:dyDescent="0.3">
      <c r="B12" s="50">
        <v>45827</v>
      </c>
      <c r="C12" s="51">
        <v>0.33333333333333331</v>
      </c>
      <c r="D12" s="51">
        <v>0.46875</v>
      </c>
      <c r="E12" s="52">
        <v>50</v>
      </c>
      <c r="F12" s="53" t="s">
        <v>12</v>
      </c>
      <c r="G12" s="54" t="s">
        <v>74</v>
      </c>
      <c r="H12" s="21"/>
      <c r="I12" s="11">
        <f t="shared" si="0"/>
        <v>0</v>
      </c>
      <c r="J12" s="12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0">
        <f>SUM(H5:H12)</f>
        <v>0</v>
      </c>
      <c r="I13" s="10">
        <f>SUM(I5:I12)</f>
        <v>0</v>
      </c>
      <c r="J13" s="10">
        <f>SUM(J5:J12)</f>
        <v>0</v>
      </c>
    </row>
  </sheetData>
  <sheetProtection algorithmName="SHA-512" hashValue="6VKJFuIgt4JYOD7lXau0/2BlaijbLbUcdtb+yjpuC24l/y5OQp3ef0C3vtYsOKglAFnY4oBuV91xxnlwwiTJYg==" saltValue="8L4bH638VRok/SFGs/r16w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3805-5334-4716-AF72-1320E0BB5E1D}">
  <sheetPr>
    <tabColor theme="4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6.5703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27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21" x14ac:dyDescent="0.25">
      <c r="B5" s="45">
        <v>45811</v>
      </c>
      <c r="C5" s="55">
        <v>0.35416666666666669</v>
      </c>
      <c r="D5" s="55">
        <v>0.46527777777777773</v>
      </c>
      <c r="E5" s="56">
        <v>16</v>
      </c>
      <c r="F5" s="56" t="s">
        <v>40</v>
      </c>
      <c r="G5" s="57" t="s">
        <v>41</v>
      </c>
      <c r="H5" s="44"/>
      <c r="I5" s="13">
        <f>J5-H5</f>
        <v>0</v>
      </c>
      <c r="J5" s="14">
        <f>H5*1.12</f>
        <v>0</v>
      </c>
    </row>
    <row r="6" spans="2:10" ht="75" x14ac:dyDescent="0.25">
      <c r="B6" s="39">
        <v>45813</v>
      </c>
      <c r="C6" s="42">
        <v>0.35416666666666669</v>
      </c>
      <c r="D6" s="42">
        <v>0.45833333333333331</v>
      </c>
      <c r="E6" s="43">
        <v>25</v>
      </c>
      <c r="F6" s="43" t="s">
        <v>14</v>
      </c>
      <c r="G6" s="49" t="s">
        <v>48</v>
      </c>
      <c r="H6" s="44"/>
      <c r="I6" s="11">
        <f t="shared" ref="I6:I12" si="0">J6-H6</f>
        <v>0</v>
      </c>
      <c r="J6" s="12">
        <f t="shared" ref="J6:J12" si="1">H6*1.12</f>
        <v>0</v>
      </c>
    </row>
    <row r="7" spans="2:10" ht="37.5" x14ac:dyDescent="0.25">
      <c r="B7" s="39">
        <v>45814</v>
      </c>
      <c r="C7" s="42">
        <v>0.33333333333333331</v>
      </c>
      <c r="D7" s="42">
        <v>0.5</v>
      </c>
      <c r="E7" s="43">
        <v>17</v>
      </c>
      <c r="F7" s="43" t="s">
        <v>16</v>
      </c>
      <c r="G7" s="49" t="s">
        <v>53</v>
      </c>
      <c r="H7" s="44"/>
      <c r="I7" s="11">
        <f t="shared" si="0"/>
        <v>0</v>
      </c>
      <c r="J7" s="12">
        <f t="shared" si="1"/>
        <v>0</v>
      </c>
    </row>
    <row r="8" spans="2:10" ht="93.75" x14ac:dyDescent="0.25">
      <c r="B8" s="39">
        <v>45818</v>
      </c>
      <c r="C8" s="42">
        <v>0.375</v>
      </c>
      <c r="D8" s="42">
        <v>0.60416666666666663</v>
      </c>
      <c r="E8" s="43">
        <v>27</v>
      </c>
      <c r="F8" s="76" t="s">
        <v>57</v>
      </c>
      <c r="G8" s="49" t="s">
        <v>58</v>
      </c>
      <c r="H8" s="44"/>
      <c r="I8" s="11">
        <f t="shared" si="0"/>
        <v>0</v>
      </c>
      <c r="J8" s="12">
        <f t="shared" si="1"/>
        <v>0</v>
      </c>
    </row>
    <row r="9" spans="2:10" ht="37.5" x14ac:dyDescent="0.25">
      <c r="B9" s="39">
        <v>45820</v>
      </c>
      <c r="C9" s="42">
        <v>0.3125</v>
      </c>
      <c r="D9" s="42">
        <v>0.46875</v>
      </c>
      <c r="E9" s="43">
        <v>18</v>
      </c>
      <c r="F9" s="43" t="s">
        <v>46</v>
      </c>
      <c r="G9" s="49" t="s">
        <v>50</v>
      </c>
      <c r="H9" s="44"/>
      <c r="I9" s="11">
        <f t="shared" si="0"/>
        <v>0</v>
      </c>
      <c r="J9" s="12">
        <f t="shared" si="1"/>
        <v>0</v>
      </c>
    </row>
    <row r="10" spans="2:10" ht="21" x14ac:dyDescent="0.25">
      <c r="B10" s="39">
        <v>45824</v>
      </c>
      <c r="C10" s="42">
        <v>0.33333333333333331</v>
      </c>
      <c r="D10" s="42">
        <v>0.45833333333333331</v>
      </c>
      <c r="E10" s="43">
        <v>25</v>
      </c>
      <c r="F10" s="43" t="s">
        <v>42</v>
      </c>
      <c r="G10" s="49" t="s">
        <v>49</v>
      </c>
      <c r="H10" s="44"/>
      <c r="I10" s="11">
        <f t="shared" si="0"/>
        <v>0</v>
      </c>
      <c r="J10" s="12">
        <f t="shared" si="1"/>
        <v>0</v>
      </c>
    </row>
    <row r="11" spans="2:10" ht="37.5" x14ac:dyDescent="0.25">
      <c r="B11" s="39">
        <v>45827</v>
      </c>
      <c r="C11" s="42">
        <v>0.33333333333333331</v>
      </c>
      <c r="D11" s="42">
        <v>0.4375</v>
      </c>
      <c r="E11" s="43">
        <v>18</v>
      </c>
      <c r="F11" s="43" t="s">
        <v>69</v>
      </c>
      <c r="G11" s="49" t="s">
        <v>70</v>
      </c>
      <c r="H11" s="21"/>
      <c r="I11" s="11">
        <f t="shared" si="0"/>
        <v>0</v>
      </c>
      <c r="J11" s="12">
        <f t="shared" si="1"/>
        <v>0</v>
      </c>
    </row>
    <row r="12" spans="2:10" ht="94.5" thickBot="1" x14ac:dyDescent="0.3">
      <c r="B12" s="50">
        <v>45828</v>
      </c>
      <c r="C12" s="51">
        <v>0.375</v>
      </c>
      <c r="D12" s="51">
        <v>0.46875</v>
      </c>
      <c r="E12" s="52">
        <v>25</v>
      </c>
      <c r="F12" s="53" t="s">
        <v>21</v>
      </c>
      <c r="G12" s="54" t="s">
        <v>75</v>
      </c>
      <c r="H12" s="21"/>
      <c r="I12" s="11">
        <f t="shared" si="0"/>
        <v>0</v>
      </c>
      <c r="J12" s="12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0">
        <f>SUM(H5:H12)</f>
        <v>0</v>
      </c>
      <c r="I13" s="10">
        <f>SUM(I5:I12)</f>
        <v>0</v>
      </c>
      <c r="J13" s="10">
        <f>SUM(J5:J12)</f>
        <v>0</v>
      </c>
    </row>
  </sheetData>
  <sheetProtection algorithmName="SHA-512" hashValue="9ta3RnGIWRgaN/7+6w/U7l3q51/SwAD2dxEQho5yNJ/CDe8nzwTwJ1MR5cy/raMivPBy+yLwwy1gyN/Sz5TbjQ==" saltValue="0H7pyIdGiUkjM4nYCURc7Q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DD2D-DEE1-4B1C-987F-9B1E79B8B709}">
  <sheetPr>
    <tabColor theme="4" tint="-0.249977111117893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6.570312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28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8" t="s">
        <v>4</v>
      </c>
      <c r="I4" s="9" t="s">
        <v>5</v>
      </c>
      <c r="J4" s="9" t="s">
        <v>6</v>
      </c>
    </row>
    <row r="5" spans="2:10" ht="93.75" x14ac:dyDescent="0.25">
      <c r="B5" s="45">
        <v>45812</v>
      </c>
      <c r="C5" s="55">
        <v>0.59722222222222221</v>
      </c>
      <c r="D5" s="55">
        <v>0.69444444444444442</v>
      </c>
      <c r="E5" s="56">
        <v>43</v>
      </c>
      <c r="F5" s="56" t="s">
        <v>42</v>
      </c>
      <c r="G5" s="57" t="s">
        <v>43</v>
      </c>
      <c r="H5" s="44"/>
      <c r="I5" s="13">
        <f>J5-H5</f>
        <v>0</v>
      </c>
      <c r="J5" s="14">
        <f>H5*1.12</f>
        <v>0</v>
      </c>
    </row>
    <row r="6" spans="2:10" ht="21" x14ac:dyDescent="0.25">
      <c r="B6" s="39">
        <v>45813</v>
      </c>
      <c r="C6" s="42">
        <v>0.33333333333333331</v>
      </c>
      <c r="D6" s="42">
        <v>0.63541666666666663</v>
      </c>
      <c r="E6" s="43">
        <v>26</v>
      </c>
      <c r="F6" s="43" t="s">
        <v>15</v>
      </c>
      <c r="G6" s="49" t="s">
        <v>49</v>
      </c>
      <c r="H6" s="44"/>
      <c r="I6" s="11">
        <f t="shared" ref="I6:I12" si="0">J6-H6</f>
        <v>0</v>
      </c>
      <c r="J6" s="12">
        <f t="shared" ref="J6:J12" si="1">H6*1.12</f>
        <v>0</v>
      </c>
    </row>
    <row r="7" spans="2:10" ht="37.5" x14ac:dyDescent="0.25">
      <c r="B7" s="39">
        <v>45814</v>
      </c>
      <c r="C7" s="42">
        <v>0.34375</v>
      </c>
      <c r="D7" s="42">
        <v>0.55208333333333337</v>
      </c>
      <c r="E7" s="43">
        <v>54</v>
      </c>
      <c r="F7" s="43" t="s">
        <v>12</v>
      </c>
      <c r="G7" s="49" t="s">
        <v>54</v>
      </c>
      <c r="H7" s="44"/>
      <c r="I7" s="11">
        <f t="shared" si="0"/>
        <v>0</v>
      </c>
      <c r="J7" s="12">
        <f t="shared" si="1"/>
        <v>0</v>
      </c>
    </row>
    <row r="8" spans="2:10" ht="37.5" x14ac:dyDescent="0.25">
      <c r="B8" s="39">
        <v>45819</v>
      </c>
      <c r="C8" s="42">
        <v>0.33333333333333331</v>
      </c>
      <c r="D8" s="42">
        <v>0.47916666666666669</v>
      </c>
      <c r="E8" s="43">
        <v>32</v>
      </c>
      <c r="F8" s="43" t="s">
        <v>17</v>
      </c>
      <c r="G8" s="49" t="s">
        <v>59</v>
      </c>
      <c r="H8" s="44"/>
      <c r="I8" s="11">
        <f t="shared" si="0"/>
        <v>0</v>
      </c>
      <c r="J8" s="12">
        <f t="shared" si="1"/>
        <v>0</v>
      </c>
    </row>
    <row r="9" spans="2:10" ht="93.75" x14ac:dyDescent="0.25">
      <c r="B9" s="39">
        <v>45820</v>
      </c>
      <c r="C9" s="42">
        <v>0.52083333333333337</v>
      </c>
      <c r="D9" s="42">
        <v>0.66666666666666663</v>
      </c>
      <c r="E9" s="43">
        <v>43</v>
      </c>
      <c r="F9" s="43" t="s">
        <v>15</v>
      </c>
      <c r="G9" s="49" t="s">
        <v>62</v>
      </c>
      <c r="H9" s="44"/>
      <c r="I9" s="11">
        <f t="shared" si="0"/>
        <v>0</v>
      </c>
      <c r="J9" s="12">
        <f t="shared" si="1"/>
        <v>0</v>
      </c>
    </row>
    <row r="10" spans="2:10" ht="37.5" x14ac:dyDescent="0.25">
      <c r="B10" s="39">
        <v>45825</v>
      </c>
      <c r="C10" s="42">
        <v>0.33333333333333331</v>
      </c>
      <c r="D10" s="42">
        <v>0.45833333333333331</v>
      </c>
      <c r="E10" s="43">
        <v>34</v>
      </c>
      <c r="F10" s="43" t="s">
        <v>16</v>
      </c>
      <c r="G10" s="49" t="s">
        <v>18</v>
      </c>
      <c r="H10" s="44"/>
      <c r="I10" s="11">
        <f t="shared" si="0"/>
        <v>0</v>
      </c>
      <c r="J10" s="12">
        <f t="shared" si="1"/>
        <v>0</v>
      </c>
    </row>
    <row r="11" spans="2:10" ht="75" x14ac:dyDescent="0.25">
      <c r="B11" s="39">
        <v>45827</v>
      </c>
      <c r="C11" s="40">
        <v>0.42708333333333331</v>
      </c>
      <c r="D11" s="40">
        <v>0.54166666666666663</v>
      </c>
      <c r="E11" s="41">
        <v>19</v>
      </c>
      <c r="F11" s="43" t="s">
        <v>42</v>
      </c>
      <c r="G11" s="49" t="s">
        <v>71</v>
      </c>
      <c r="H11" s="21"/>
      <c r="I11" s="11">
        <f t="shared" si="0"/>
        <v>0</v>
      </c>
      <c r="J11" s="12">
        <f t="shared" si="1"/>
        <v>0</v>
      </c>
    </row>
    <row r="12" spans="2:10" ht="38.25" thickBot="1" x14ac:dyDescent="0.3">
      <c r="B12" s="50">
        <v>45828</v>
      </c>
      <c r="C12" s="51">
        <v>0.32291666666666669</v>
      </c>
      <c r="D12" s="51">
        <v>0.54166666666666663</v>
      </c>
      <c r="E12" s="52">
        <v>32</v>
      </c>
      <c r="F12" s="53" t="s">
        <v>15</v>
      </c>
      <c r="G12" s="54" t="s">
        <v>76</v>
      </c>
      <c r="H12" s="21"/>
      <c r="I12" s="11">
        <f t="shared" si="0"/>
        <v>0</v>
      </c>
      <c r="J12" s="12">
        <f t="shared" si="1"/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0">
        <f>SUM(H5:H12)</f>
        <v>0</v>
      </c>
      <c r="I13" s="10">
        <f>SUM(I5:I12)</f>
        <v>0</v>
      </c>
      <c r="J13" s="10">
        <f>SUM(J5:J12)</f>
        <v>0</v>
      </c>
    </row>
  </sheetData>
  <sheetProtection algorithmName="SHA-512" hashValue="rfGFuOrrB49R7EDwcwzkw6LYL4BCa73I3cAzzcWAo2m3rIw/Hkh68+oU78+QSLVZ0eRNTpX5EmsNMXV8orHptA==" saltValue="u2Rbrqw1Mo7vjv9DkOXOLA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35544-FD56-4475-A952-E441AEE9896B}">
  <sheetPr>
    <tabColor theme="7" tint="0.79998168889431442"/>
  </sheetPr>
  <dimension ref="B1:J13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29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60.75" customHeight="1" x14ac:dyDescent="0.25">
      <c r="B5" s="63">
        <v>45810</v>
      </c>
      <c r="C5" s="64">
        <v>0.33333333333333331</v>
      </c>
      <c r="D5" s="64">
        <v>0.45833333333333331</v>
      </c>
      <c r="E5" s="61">
        <v>34</v>
      </c>
      <c r="F5" s="61" t="s">
        <v>16</v>
      </c>
      <c r="G5" s="65" t="s">
        <v>78</v>
      </c>
      <c r="H5" s="58"/>
      <c r="I5" s="13">
        <f>J5-H5</f>
        <v>0</v>
      </c>
      <c r="J5" s="14">
        <f>H5*1.12</f>
        <v>0</v>
      </c>
    </row>
    <row r="6" spans="2:10" ht="60.75" customHeight="1" x14ac:dyDescent="0.25">
      <c r="B6" s="29">
        <v>45812</v>
      </c>
      <c r="C6" s="60">
        <v>0.36458333333333331</v>
      </c>
      <c r="D6" s="60">
        <v>0.52083333333333337</v>
      </c>
      <c r="E6" s="28">
        <v>115</v>
      </c>
      <c r="F6" s="28" t="s">
        <v>13</v>
      </c>
      <c r="G6" s="30" t="s">
        <v>81</v>
      </c>
      <c r="H6" s="31"/>
      <c r="I6" s="16">
        <f t="shared" ref="I6:I11" si="0">J6-H6</f>
        <v>0</v>
      </c>
      <c r="J6" s="19">
        <f t="shared" ref="J6:J11" si="1">H6*1.12</f>
        <v>0</v>
      </c>
    </row>
    <row r="7" spans="2:10" ht="75" customHeight="1" x14ac:dyDescent="0.25">
      <c r="B7" s="29">
        <v>45813</v>
      </c>
      <c r="C7" s="60">
        <v>0.34375</v>
      </c>
      <c r="D7" s="60">
        <v>0.45833333333333331</v>
      </c>
      <c r="E7" s="28">
        <v>44</v>
      </c>
      <c r="F7" s="28" t="s">
        <v>65</v>
      </c>
      <c r="G7" s="30" t="s">
        <v>83</v>
      </c>
      <c r="H7" s="31"/>
      <c r="I7" s="16">
        <f t="shared" si="0"/>
        <v>0</v>
      </c>
      <c r="J7" s="19">
        <f t="shared" si="1"/>
        <v>0</v>
      </c>
    </row>
    <row r="8" spans="2:10" ht="75.599999999999994" customHeight="1" x14ac:dyDescent="0.25">
      <c r="B8" s="29">
        <v>45819</v>
      </c>
      <c r="C8" s="60">
        <v>0.33333333333333331</v>
      </c>
      <c r="D8" s="60">
        <v>0.45833333333333331</v>
      </c>
      <c r="E8" s="28">
        <v>50</v>
      </c>
      <c r="F8" s="28" t="s">
        <v>46</v>
      </c>
      <c r="G8" s="30" t="s">
        <v>85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29">
        <v>45826</v>
      </c>
      <c r="C9" s="60">
        <v>0.33333333333333331</v>
      </c>
      <c r="D9" s="60">
        <v>0.44444444444444442</v>
      </c>
      <c r="E9" s="28">
        <v>43</v>
      </c>
      <c r="F9" s="28" t="s">
        <v>42</v>
      </c>
      <c r="G9" s="30" t="s">
        <v>23</v>
      </c>
      <c r="H9" s="31"/>
      <c r="I9" s="16">
        <f t="shared" si="0"/>
        <v>0</v>
      </c>
      <c r="J9" s="19">
        <f t="shared" si="1"/>
        <v>0</v>
      </c>
    </row>
    <row r="10" spans="2:10" ht="72" customHeight="1" x14ac:dyDescent="0.25">
      <c r="B10" s="29">
        <v>45826</v>
      </c>
      <c r="C10" s="60">
        <v>0.33333333333333331</v>
      </c>
      <c r="D10" s="60">
        <v>0.5625</v>
      </c>
      <c r="E10" s="28">
        <v>17</v>
      </c>
      <c r="F10" s="28" t="s">
        <v>20</v>
      </c>
      <c r="G10" s="30" t="s">
        <v>91</v>
      </c>
      <c r="H10" s="31"/>
      <c r="I10" s="16">
        <f t="shared" si="0"/>
        <v>0</v>
      </c>
      <c r="J10" s="19">
        <f t="shared" si="1"/>
        <v>0</v>
      </c>
    </row>
    <row r="11" spans="2:10" ht="79.5" customHeight="1" x14ac:dyDescent="0.25">
      <c r="B11" s="29">
        <v>45831</v>
      </c>
      <c r="C11" s="59">
        <v>0.34027777777777779</v>
      </c>
      <c r="D11" s="59">
        <v>0.5625</v>
      </c>
      <c r="E11" s="24">
        <v>26</v>
      </c>
      <c r="F11" s="28" t="s">
        <v>12</v>
      </c>
      <c r="G11" s="30" t="s">
        <v>23</v>
      </c>
      <c r="H11" s="22"/>
      <c r="I11" s="16">
        <f t="shared" si="0"/>
        <v>0</v>
      </c>
      <c r="J11" s="19">
        <f t="shared" si="1"/>
        <v>0</v>
      </c>
    </row>
    <row r="12" spans="2:10" ht="60.75" customHeight="1" thickBot="1" x14ac:dyDescent="0.3">
      <c r="B12" s="32">
        <v>45833</v>
      </c>
      <c r="C12" s="62">
        <v>0.375</v>
      </c>
      <c r="D12" s="62">
        <v>0.52083333333333337</v>
      </c>
      <c r="E12" s="25">
        <v>43</v>
      </c>
      <c r="F12" s="33" t="s">
        <v>13</v>
      </c>
      <c r="G12" s="34" t="s">
        <v>22</v>
      </c>
      <c r="H12" s="81"/>
      <c r="I12" s="17">
        <f t="shared" ref="I12" si="2">J12-H12</f>
        <v>0</v>
      </c>
      <c r="J12" s="18">
        <f>H12*1.12</f>
        <v>0</v>
      </c>
    </row>
    <row r="13" spans="2:10" ht="45.75" customHeight="1" thickBot="1" x14ac:dyDescent="0.3">
      <c r="B13" s="83" t="s">
        <v>7</v>
      </c>
      <c r="C13" s="84"/>
      <c r="D13" s="84"/>
      <c r="E13" s="84"/>
      <c r="F13" s="84"/>
      <c r="G13" s="84"/>
      <c r="H13" s="15">
        <f>SUM(H5:H12)</f>
        <v>0</v>
      </c>
      <c r="I13" s="15">
        <f>SUM(I5:I12)</f>
        <v>0</v>
      </c>
      <c r="J13" s="15">
        <f>SUM(J5:J12)</f>
        <v>0</v>
      </c>
    </row>
  </sheetData>
  <sheetProtection algorithmName="SHA-512" hashValue="LRVC9boZmyuM408rEP9nXv4mGWQLhU5FGVqLOLpb2lSTDJC19MQYDsff0BNIHguWBoj2SK5CJ1z5OHMxFRfa4A==" saltValue="ggngBRwlC/EBgP6CaUH+QQ==" spinCount="100000" sheet="1" objects="1" scenarios="1"/>
  <mergeCells count="1">
    <mergeCell ref="B13:G13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9AF77-554F-40AD-845D-43031B4FFC6F}">
  <sheetPr>
    <tabColor theme="7" tint="0.59999389629810485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30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72.75" customHeight="1" x14ac:dyDescent="0.25">
      <c r="B5" s="63">
        <v>45811</v>
      </c>
      <c r="C5" s="64">
        <v>0.33333333333333331</v>
      </c>
      <c r="D5" s="64">
        <v>0.52083333333333337</v>
      </c>
      <c r="E5" s="61">
        <v>54</v>
      </c>
      <c r="F5" s="61" t="s">
        <v>11</v>
      </c>
      <c r="G5" s="65" t="s">
        <v>79</v>
      </c>
      <c r="H5" s="58"/>
      <c r="I5" s="13">
        <f>J5-H5</f>
        <v>0</v>
      </c>
      <c r="J5" s="14">
        <f>H5*1.12</f>
        <v>0</v>
      </c>
    </row>
    <row r="6" spans="2:10" ht="72.75" customHeight="1" x14ac:dyDescent="0.25">
      <c r="B6" s="29">
        <v>45812</v>
      </c>
      <c r="C6" s="60">
        <v>0.32291666666666669</v>
      </c>
      <c r="D6" s="60">
        <v>0.52083333333333337</v>
      </c>
      <c r="E6" s="28">
        <v>26</v>
      </c>
      <c r="F6" s="28" t="s">
        <v>15</v>
      </c>
      <c r="G6" s="30" t="s">
        <v>22</v>
      </c>
      <c r="H6" s="31"/>
      <c r="I6" s="16">
        <f t="shared" ref="I6:I8" si="0">J6-H6</f>
        <v>0</v>
      </c>
      <c r="J6" s="19">
        <f t="shared" ref="J6:J8" si="1">H6*1.12</f>
        <v>0</v>
      </c>
    </row>
    <row r="7" spans="2:10" ht="72.75" customHeight="1" x14ac:dyDescent="0.25">
      <c r="B7" s="29">
        <v>45813</v>
      </c>
      <c r="C7" s="60">
        <v>0.35416666666666669</v>
      </c>
      <c r="D7" s="60">
        <v>0.47916666666666669</v>
      </c>
      <c r="E7" s="28">
        <v>25</v>
      </c>
      <c r="F7" s="28" t="s">
        <v>16</v>
      </c>
      <c r="G7" s="30" t="s">
        <v>84</v>
      </c>
      <c r="H7" s="31"/>
      <c r="I7" s="16">
        <f t="shared" si="0"/>
        <v>0</v>
      </c>
      <c r="J7" s="19">
        <f t="shared" si="1"/>
        <v>0</v>
      </c>
    </row>
    <row r="8" spans="2:10" ht="72.75" customHeight="1" x14ac:dyDescent="0.25">
      <c r="B8" s="29">
        <v>45821</v>
      </c>
      <c r="C8" s="60">
        <v>0.34375</v>
      </c>
      <c r="D8" s="60">
        <v>0.48958333333333331</v>
      </c>
      <c r="E8" s="28">
        <v>48</v>
      </c>
      <c r="F8" s="28" t="s">
        <v>46</v>
      </c>
      <c r="G8" s="30" t="s">
        <v>86</v>
      </c>
      <c r="H8" s="31"/>
      <c r="I8" s="16">
        <f t="shared" si="0"/>
        <v>0</v>
      </c>
      <c r="J8" s="19">
        <f t="shared" si="1"/>
        <v>0</v>
      </c>
    </row>
    <row r="9" spans="2:10" ht="73.150000000000006" customHeight="1" x14ac:dyDescent="0.25">
      <c r="B9" s="29">
        <v>45826</v>
      </c>
      <c r="C9" s="60">
        <v>0.34722222222222221</v>
      </c>
      <c r="D9" s="60">
        <v>0.45833333333333331</v>
      </c>
      <c r="E9" s="28">
        <v>49</v>
      </c>
      <c r="F9" s="28" t="s">
        <v>69</v>
      </c>
      <c r="G9" s="30" t="s">
        <v>88</v>
      </c>
      <c r="H9" s="31"/>
      <c r="I9" s="16">
        <f t="shared" ref="I9:I11" si="2">J9-H9</f>
        <v>0</v>
      </c>
      <c r="J9" s="19">
        <f t="shared" ref="J9:J11" si="3">H9*1.12</f>
        <v>0</v>
      </c>
    </row>
    <row r="10" spans="2:10" ht="60.75" customHeight="1" x14ac:dyDescent="0.25">
      <c r="B10" s="29">
        <v>45827</v>
      </c>
      <c r="C10" s="59">
        <v>0.39583333333333331</v>
      </c>
      <c r="D10" s="59">
        <v>0.58333333333333337</v>
      </c>
      <c r="E10" s="24">
        <v>47</v>
      </c>
      <c r="F10" s="28" t="s">
        <v>92</v>
      </c>
      <c r="G10" s="30" t="s">
        <v>84</v>
      </c>
      <c r="H10" s="22"/>
      <c r="I10" s="16">
        <f t="shared" si="2"/>
        <v>0</v>
      </c>
      <c r="J10" s="19">
        <f t="shared" si="3"/>
        <v>0</v>
      </c>
    </row>
    <row r="11" spans="2:10" ht="106.5" customHeight="1" thickBot="1" x14ac:dyDescent="0.3">
      <c r="B11" s="32">
        <v>45832</v>
      </c>
      <c r="C11" s="62">
        <v>0.33333333333333331</v>
      </c>
      <c r="D11" s="62">
        <v>0.58333333333333337</v>
      </c>
      <c r="E11" s="25">
        <v>28</v>
      </c>
      <c r="F11" s="33" t="s">
        <v>94</v>
      </c>
      <c r="G11" s="34" t="s">
        <v>95</v>
      </c>
      <c r="H11" s="81"/>
      <c r="I11" s="17">
        <f t="shared" si="2"/>
        <v>0</v>
      </c>
      <c r="J11" s="18">
        <f t="shared" si="3"/>
        <v>0</v>
      </c>
    </row>
    <row r="12" spans="2:10" ht="45.75" customHeight="1" thickBot="1" x14ac:dyDescent="0.3">
      <c r="B12" s="83" t="s">
        <v>7</v>
      </c>
      <c r="C12" s="84"/>
      <c r="D12" s="84"/>
      <c r="E12" s="84"/>
      <c r="F12" s="84"/>
      <c r="G12" s="84"/>
      <c r="H12" s="15">
        <f>SUM(H5:H11)</f>
        <v>0</v>
      </c>
      <c r="I12" s="15">
        <f>SUM(I5:I11)</f>
        <v>0</v>
      </c>
      <c r="J12" s="15">
        <f>SUM(J5:J11)</f>
        <v>0</v>
      </c>
    </row>
  </sheetData>
  <sheetProtection algorithmName="SHA-512" hashValue="bsWp3KkeqQpTh7SUzqfZ7DqL326jC32fLL6kJzp+UGg6sGmgu0PYJrbFKQBQfrk0kX3vdAnVFyv49PKbN9+DDQ==" saltValue="jjIdF0zSY0e7V1e0S06sVg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A271-EB90-43F4-84C0-7261FC9309E8}">
  <sheetPr>
    <tabColor theme="7" tint="0.39997558519241921"/>
  </sheetPr>
  <dimension ref="B1:J12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31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93" customHeight="1" x14ac:dyDescent="0.25">
      <c r="B5" s="63">
        <v>45811</v>
      </c>
      <c r="C5" s="64">
        <v>0.35416666666666669</v>
      </c>
      <c r="D5" s="64">
        <v>0.45833333333333331</v>
      </c>
      <c r="E5" s="61">
        <v>25</v>
      </c>
      <c r="F5" s="61" t="s">
        <v>16</v>
      </c>
      <c r="G5" s="65" t="s">
        <v>80</v>
      </c>
      <c r="H5" s="58"/>
      <c r="I5" s="13">
        <f>J5-H5</f>
        <v>0</v>
      </c>
      <c r="J5" s="14">
        <f>H5*1.12</f>
        <v>0</v>
      </c>
    </row>
    <row r="6" spans="2:10" ht="60.75" customHeight="1" x14ac:dyDescent="0.25">
      <c r="B6" s="29">
        <v>45813</v>
      </c>
      <c r="C6" s="60">
        <v>0.3611111111111111</v>
      </c>
      <c r="D6" s="60">
        <v>0.45833333333333331</v>
      </c>
      <c r="E6" s="28">
        <v>48</v>
      </c>
      <c r="F6" s="28" t="s">
        <v>42</v>
      </c>
      <c r="G6" s="30" t="s">
        <v>82</v>
      </c>
      <c r="H6" s="31"/>
      <c r="I6" s="16">
        <f t="shared" ref="I6:I11" si="0">J6-H6</f>
        <v>0</v>
      </c>
      <c r="J6" s="19">
        <f t="shared" ref="J6:J11" si="1">H6*1.12</f>
        <v>0</v>
      </c>
    </row>
    <row r="7" spans="2:10" ht="60.75" customHeight="1" x14ac:dyDescent="0.25">
      <c r="B7" s="29">
        <v>45814</v>
      </c>
      <c r="C7" s="60">
        <v>0.33333333333333331</v>
      </c>
      <c r="D7" s="60">
        <v>0.52083333333333337</v>
      </c>
      <c r="E7" s="28">
        <v>54</v>
      </c>
      <c r="F7" s="28" t="s">
        <v>11</v>
      </c>
      <c r="G7" s="30" t="s">
        <v>79</v>
      </c>
      <c r="H7" s="31"/>
      <c r="I7" s="16">
        <f t="shared" si="0"/>
        <v>0</v>
      </c>
      <c r="J7" s="19">
        <f t="shared" si="1"/>
        <v>0</v>
      </c>
    </row>
    <row r="8" spans="2:10" ht="60.75" customHeight="1" x14ac:dyDescent="0.25">
      <c r="B8" s="29">
        <v>45821</v>
      </c>
      <c r="C8" s="60">
        <v>0.33333333333333331</v>
      </c>
      <c r="D8" s="60">
        <v>0.52083333333333337</v>
      </c>
      <c r="E8" s="28">
        <v>28</v>
      </c>
      <c r="F8" s="28" t="s">
        <v>16</v>
      </c>
      <c r="G8" s="30" t="s">
        <v>87</v>
      </c>
      <c r="H8" s="31"/>
      <c r="I8" s="16">
        <f t="shared" si="0"/>
        <v>0</v>
      </c>
      <c r="J8" s="19">
        <f t="shared" si="1"/>
        <v>0</v>
      </c>
    </row>
    <row r="9" spans="2:10" ht="72.75" customHeight="1" x14ac:dyDescent="0.25">
      <c r="B9" s="29">
        <v>45826</v>
      </c>
      <c r="C9" s="60">
        <v>0.58333333333333337</v>
      </c>
      <c r="D9" s="60">
        <v>0.69791666666666663</v>
      </c>
      <c r="E9" s="28">
        <v>21</v>
      </c>
      <c r="F9" s="28" t="s">
        <v>89</v>
      </c>
      <c r="G9" s="30" t="s">
        <v>90</v>
      </c>
      <c r="H9" s="31"/>
      <c r="I9" s="16">
        <f t="shared" si="0"/>
        <v>0</v>
      </c>
      <c r="J9" s="19">
        <f t="shared" si="1"/>
        <v>0</v>
      </c>
    </row>
    <row r="10" spans="2:10" ht="60.75" customHeight="1" x14ac:dyDescent="0.25">
      <c r="B10" s="29">
        <v>45827</v>
      </c>
      <c r="C10" s="59">
        <v>0.36805555555555558</v>
      </c>
      <c r="D10" s="59">
        <v>0.50694444444444442</v>
      </c>
      <c r="E10" s="24">
        <v>51</v>
      </c>
      <c r="F10" s="28" t="s">
        <v>13</v>
      </c>
      <c r="G10" s="30" t="s">
        <v>93</v>
      </c>
      <c r="H10" s="22"/>
      <c r="I10" s="16">
        <f t="shared" si="0"/>
        <v>0</v>
      </c>
      <c r="J10" s="19">
        <f t="shared" si="1"/>
        <v>0</v>
      </c>
    </row>
    <row r="11" spans="2:10" ht="60.75" customHeight="1" thickBot="1" x14ac:dyDescent="0.3">
      <c r="B11" s="32">
        <v>45832</v>
      </c>
      <c r="C11" s="82">
        <v>0.36458333333333331</v>
      </c>
      <c r="D11" s="82">
        <v>0.45833333333333331</v>
      </c>
      <c r="E11" s="33">
        <v>44</v>
      </c>
      <c r="F11" s="33" t="s">
        <v>19</v>
      </c>
      <c r="G11" s="34" t="s">
        <v>96</v>
      </c>
      <c r="H11" s="81"/>
      <c r="I11" s="17">
        <f t="shared" si="0"/>
        <v>0</v>
      </c>
      <c r="J11" s="18">
        <f t="shared" si="1"/>
        <v>0</v>
      </c>
    </row>
    <row r="12" spans="2:10" ht="45.75" customHeight="1" thickBot="1" x14ac:dyDescent="0.3">
      <c r="B12" s="83" t="s">
        <v>7</v>
      </c>
      <c r="C12" s="84"/>
      <c r="D12" s="84"/>
      <c r="E12" s="84"/>
      <c r="F12" s="84"/>
      <c r="G12" s="84"/>
      <c r="H12" s="15">
        <f>SUM(H5:H11)</f>
        <v>0</v>
      </c>
      <c r="I12" s="15">
        <f>SUM(I5:I11)</f>
        <v>0</v>
      </c>
      <c r="J12" s="15">
        <f>SUM(J5:J11)</f>
        <v>0</v>
      </c>
    </row>
  </sheetData>
  <sheetProtection algorithmName="SHA-512" hashValue="c5fnoyg2V0NxAeeMc9WLmEuTYGWur8kPQSMhgNtJuYPnzcz2dHziVjlwXnYdXlPz/YxzKwwpP2rBRxjwjSnOmQ==" saltValue="eMA1gO2I19JCXn8uQx6eOA==" spinCount="100000" sheet="1" objects="1" scenarios="1"/>
  <mergeCells count="1">
    <mergeCell ref="B12:G1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8C0C-8DDD-4DEE-879C-AF73F89B2CB4}">
  <sheetPr>
    <tabColor theme="9" tint="0.79998168889431442"/>
  </sheetPr>
  <dimension ref="B1:J14"/>
  <sheetViews>
    <sheetView zoomScale="80" zoomScaleNormal="80" workbookViewId="0">
      <selection activeCell="H5" sqref="H5"/>
    </sheetView>
  </sheetViews>
  <sheetFormatPr defaultRowHeight="15" x14ac:dyDescent="0.25"/>
  <cols>
    <col min="1" max="1" width="3.5703125" customWidth="1"/>
    <col min="2" max="2" width="13.7109375" customWidth="1"/>
    <col min="3" max="3" width="15" style="1" customWidth="1"/>
    <col min="4" max="4" width="15.42578125" customWidth="1"/>
    <col min="5" max="5" width="15.28515625" customWidth="1"/>
    <col min="6" max="6" width="33" style="1" customWidth="1"/>
    <col min="7" max="7" width="39.5703125" style="1" customWidth="1"/>
    <col min="8" max="8" width="19.28515625" customWidth="1"/>
    <col min="9" max="9" width="18.5703125" customWidth="1"/>
    <col min="10" max="10" width="19.42578125" customWidth="1"/>
  </cols>
  <sheetData>
    <row r="1" spans="2:10" ht="15.75" x14ac:dyDescent="0.25">
      <c r="B1" s="5" t="s">
        <v>8</v>
      </c>
    </row>
    <row r="2" spans="2:10" ht="23.25" x14ac:dyDescent="0.35">
      <c r="B2" s="4" t="s">
        <v>32</v>
      </c>
      <c r="C2" s="2"/>
      <c r="D2" s="2"/>
      <c r="E2" s="3"/>
    </row>
    <row r="3" spans="2:10" ht="15.75" thickBot="1" x14ac:dyDescent="0.3"/>
    <row r="4" spans="2:10" ht="60.75" customHeight="1" thickBot="1" x14ac:dyDescent="0.3">
      <c r="B4" s="6" t="s">
        <v>0</v>
      </c>
      <c r="C4" s="7" t="s">
        <v>1</v>
      </c>
      <c r="D4" s="7" t="s">
        <v>2</v>
      </c>
      <c r="E4" s="7" t="s">
        <v>10</v>
      </c>
      <c r="F4" s="7" t="s">
        <v>3</v>
      </c>
      <c r="G4" s="7" t="s">
        <v>9</v>
      </c>
      <c r="H4" s="6" t="s">
        <v>4</v>
      </c>
      <c r="I4" s="7" t="s">
        <v>5</v>
      </c>
      <c r="J4" s="7" t="s">
        <v>6</v>
      </c>
    </row>
    <row r="5" spans="2:10" ht="50.25" customHeight="1" x14ac:dyDescent="0.25">
      <c r="B5" s="69">
        <v>45810</v>
      </c>
      <c r="C5" s="70">
        <v>0.34375</v>
      </c>
      <c r="D5" s="75">
        <v>0.5</v>
      </c>
      <c r="E5" s="71">
        <v>40</v>
      </c>
      <c r="F5" s="71" t="s">
        <v>12</v>
      </c>
      <c r="G5" s="72" t="s">
        <v>97</v>
      </c>
      <c r="H5" s="58"/>
      <c r="I5" s="13">
        <f t="shared" ref="I5:I13" si="0">J5-H5</f>
        <v>0</v>
      </c>
      <c r="J5" s="14">
        <f t="shared" ref="J5:J13" si="1">H5*1.12</f>
        <v>0</v>
      </c>
    </row>
    <row r="6" spans="2:10" ht="56.25" customHeight="1" x14ac:dyDescent="0.25">
      <c r="B6" s="67">
        <v>45812</v>
      </c>
      <c r="C6" s="68">
        <v>0.33333333333333331</v>
      </c>
      <c r="D6" s="68">
        <v>0.5</v>
      </c>
      <c r="E6" s="66">
        <v>35</v>
      </c>
      <c r="F6" s="66" t="s">
        <v>19</v>
      </c>
      <c r="G6" s="73" t="s">
        <v>104</v>
      </c>
      <c r="H6" s="31"/>
      <c r="I6" s="16">
        <f t="shared" si="0"/>
        <v>0</v>
      </c>
      <c r="J6" s="19">
        <f t="shared" si="1"/>
        <v>0</v>
      </c>
    </row>
    <row r="7" spans="2:10" ht="47.25" customHeight="1" x14ac:dyDescent="0.25">
      <c r="B7" s="67">
        <v>45814</v>
      </c>
      <c r="C7" s="68">
        <v>0.34027777777777773</v>
      </c>
      <c r="D7" s="68">
        <v>0.45833333333333331</v>
      </c>
      <c r="E7" s="66">
        <v>53</v>
      </c>
      <c r="F7" s="66" t="s">
        <v>42</v>
      </c>
      <c r="G7" s="73" t="s">
        <v>109</v>
      </c>
      <c r="H7" s="31"/>
      <c r="I7" s="16">
        <f t="shared" si="0"/>
        <v>0</v>
      </c>
      <c r="J7" s="19">
        <f t="shared" si="1"/>
        <v>0</v>
      </c>
    </row>
    <row r="8" spans="2:10" ht="56.25" customHeight="1" x14ac:dyDescent="0.25">
      <c r="B8" s="67">
        <v>45819</v>
      </c>
      <c r="C8" s="68">
        <v>0.35416666666666669</v>
      </c>
      <c r="D8" s="68">
        <v>0.45833333333333331</v>
      </c>
      <c r="E8" s="66">
        <v>27</v>
      </c>
      <c r="F8" s="66" t="s">
        <v>112</v>
      </c>
      <c r="G8" s="73" t="s">
        <v>113</v>
      </c>
      <c r="H8" s="31"/>
      <c r="I8" s="16">
        <f t="shared" si="0"/>
        <v>0</v>
      </c>
      <c r="J8" s="19">
        <f t="shared" si="1"/>
        <v>0</v>
      </c>
    </row>
    <row r="9" spans="2:10" ht="60.75" customHeight="1" x14ac:dyDescent="0.25">
      <c r="B9" s="67" t="s">
        <v>117</v>
      </c>
      <c r="C9" s="68">
        <v>0.35416666666666669</v>
      </c>
      <c r="D9" s="68">
        <v>0.5</v>
      </c>
      <c r="E9" s="66">
        <v>37</v>
      </c>
      <c r="F9" s="66" t="s">
        <v>12</v>
      </c>
      <c r="G9" s="73" t="s">
        <v>118</v>
      </c>
      <c r="H9" s="31"/>
      <c r="I9" s="16">
        <f t="shared" si="0"/>
        <v>0</v>
      </c>
      <c r="J9" s="19">
        <f t="shared" si="1"/>
        <v>0</v>
      </c>
    </row>
    <row r="10" spans="2:10" ht="60.75" customHeight="1" x14ac:dyDescent="0.25">
      <c r="B10" s="67">
        <v>45825</v>
      </c>
      <c r="C10" s="68">
        <v>0.35416666666666669</v>
      </c>
      <c r="D10" s="68">
        <v>0.54166666666666663</v>
      </c>
      <c r="E10" s="66">
        <v>28</v>
      </c>
      <c r="F10" s="66" t="s">
        <v>121</v>
      </c>
      <c r="G10" s="73" t="s">
        <v>115</v>
      </c>
      <c r="H10" s="31"/>
      <c r="I10" s="16">
        <f t="shared" si="0"/>
        <v>0</v>
      </c>
      <c r="J10" s="19">
        <f t="shared" si="1"/>
        <v>0</v>
      </c>
    </row>
    <row r="11" spans="2:10" ht="54" customHeight="1" x14ac:dyDescent="0.25">
      <c r="B11" s="67">
        <v>45826</v>
      </c>
      <c r="C11" s="68">
        <v>0.33333333333333331</v>
      </c>
      <c r="D11" s="68">
        <v>0.60416666666666663</v>
      </c>
      <c r="E11" s="66">
        <v>32</v>
      </c>
      <c r="F11" s="66" t="s">
        <v>15</v>
      </c>
      <c r="G11" s="73" t="s">
        <v>120</v>
      </c>
      <c r="H11" s="31"/>
      <c r="I11" s="16">
        <f t="shared" si="0"/>
        <v>0</v>
      </c>
      <c r="J11" s="19">
        <f t="shared" si="1"/>
        <v>0</v>
      </c>
    </row>
    <row r="12" spans="2:10" ht="53.25" customHeight="1" x14ac:dyDescent="0.25">
      <c r="B12" s="67">
        <v>45827</v>
      </c>
      <c r="C12" s="35">
        <v>0.37847222222222221</v>
      </c>
      <c r="D12" s="35">
        <v>0.50694444444444442</v>
      </c>
      <c r="E12" s="26">
        <v>32</v>
      </c>
      <c r="F12" s="66" t="s">
        <v>13</v>
      </c>
      <c r="G12" s="73" t="s">
        <v>127</v>
      </c>
      <c r="H12" s="22"/>
      <c r="I12" s="16">
        <f t="shared" si="0"/>
        <v>0</v>
      </c>
      <c r="J12" s="19">
        <f t="shared" si="1"/>
        <v>0</v>
      </c>
    </row>
    <row r="13" spans="2:10" ht="51" customHeight="1" thickBot="1" x14ac:dyDescent="0.3">
      <c r="B13" s="36">
        <v>45828</v>
      </c>
      <c r="C13" s="74">
        <v>0.3125</v>
      </c>
      <c r="D13" s="74">
        <v>0.45833333333333331</v>
      </c>
      <c r="E13" s="27">
        <v>17</v>
      </c>
      <c r="F13" s="37" t="s">
        <v>19</v>
      </c>
      <c r="G13" s="38" t="s">
        <v>123</v>
      </c>
      <c r="H13" s="81"/>
      <c r="I13" s="17">
        <f t="shared" si="0"/>
        <v>0</v>
      </c>
      <c r="J13" s="18">
        <f t="shared" si="1"/>
        <v>0</v>
      </c>
    </row>
    <row r="14" spans="2:10" ht="45.75" customHeight="1" thickBot="1" x14ac:dyDescent="0.3">
      <c r="B14" s="83" t="s">
        <v>7</v>
      </c>
      <c r="C14" s="84"/>
      <c r="D14" s="84"/>
      <c r="E14" s="84"/>
      <c r="F14" s="84"/>
      <c r="G14" s="84"/>
      <c r="H14" s="15">
        <f>SUM(H5:H13)</f>
        <v>0</v>
      </c>
      <c r="I14" s="15">
        <f>SUM(I5:I13)</f>
        <v>0</v>
      </c>
      <c r="J14" s="15">
        <f>SUM(J5:J13)</f>
        <v>0</v>
      </c>
    </row>
  </sheetData>
  <sheetProtection algorithmName="SHA-512" hashValue="zb31jgvBJjp9pWckuBb+6KpiC/OSF1EoIe4PJ7lNCILDTmprpAfBoHOleDmhTFJR6hIh+I2pPQXlWhxpufPAiA==" saltValue="KqxPAtJhoTcTbcR6igfHVw==" spinCount="100000" sheet="1" objects="1" scenarios="1"/>
  <mergeCells count="1">
    <mergeCell ref="B14:G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Karlovarsko 1.</vt:lpstr>
      <vt:lpstr>Karlovarsko 2.</vt:lpstr>
      <vt:lpstr>Karlovarsko 3.</vt:lpstr>
      <vt:lpstr>Karlovarsko 4.</vt:lpstr>
      <vt:lpstr>Karlovarsko 5</vt:lpstr>
      <vt:lpstr>Sokolovsko 1.</vt:lpstr>
      <vt:lpstr>Sokolovsko 2.</vt:lpstr>
      <vt:lpstr>Sokolovsko 3.</vt:lpstr>
      <vt:lpstr>Chebsko 1.</vt:lpstr>
      <vt:lpstr>Chebsko 2.</vt:lpstr>
      <vt:lpstr>Chebsko 3.</vt:lpstr>
      <vt:lpstr>Chebsko 4.</vt:lpstr>
      <vt:lpstr>Chebsko 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Bolková Zora</dc:creator>
  <cp:lastModifiedBy>Papík Miroslav</cp:lastModifiedBy>
  <dcterms:created xsi:type="dcterms:W3CDTF">2021-08-03T13:02:35Z</dcterms:created>
  <dcterms:modified xsi:type="dcterms:W3CDTF">2025-05-14T09:25:04Z</dcterms:modified>
</cp:coreProperties>
</file>