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DNS\autobusová doprava\ZAKÁZKY\KK\Odbor životního prostředí\Doprava ŽP - červen\Zadávací dokumentace\"/>
    </mc:Choice>
  </mc:AlternateContent>
  <xr:revisionPtr revIDLastSave="0" documentId="13_ncr:1_{7DE50B9A-C2D0-4E77-8FA6-EF34C97285B6}" xr6:coauthVersionLast="36" xr6:coauthVersionMax="36" xr10:uidLastSave="{00000000-0000-0000-0000-000000000000}"/>
  <bookViews>
    <workbookView xWindow="0" yWindow="0" windowWidth="21570" windowHeight="8055" tabRatio="771" xr2:uid="{00000000-000D-0000-FFFF-FFFF00000000}"/>
  </bookViews>
  <sheets>
    <sheet name="Karlovarsko 1." sheetId="1" r:id="rId1"/>
    <sheet name="Karlovarsko 2." sheetId="8" r:id="rId2"/>
    <sheet name="Karlovarsko 3." sheetId="9" r:id="rId3"/>
    <sheet name="Karlovarsko 4." sheetId="10" r:id="rId4"/>
    <sheet name="Sokolovsko 1." sheetId="4" r:id="rId5"/>
    <sheet name="Sokolovsko 2." sheetId="21" r:id="rId6"/>
    <sheet name="Sokolovsko 3." sheetId="22" r:id="rId7"/>
    <sheet name="Sokolovsko 4." sheetId="23" r:id="rId8"/>
    <sheet name="Chebsko 1." sheetId="7" r:id="rId9"/>
    <sheet name="Chebsko 2." sheetId="24" r:id="rId10"/>
    <sheet name="Chebsko 3." sheetId="25" r:id="rId11"/>
    <sheet name="CEVOH" sheetId="26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25" l="1"/>
  <c r="I6" i="25" s="1"/>
  <c r="H14" i="25" l="1"/>
  <c r="H9" i="26" l="1"/>
  <c r="J8" i="26"/>
  <c r="I8" i="26" s="1"/>
  <c r="J7" i="26"/>
  <c r="I7" i="26" s="1"/>
  <c r="J6" i="26"/>
  <c r="I6" i="26" s="1"/>
  <c r="J5" i="26"/>
  <c r="J13" i="25"/>
  <c r="I13" i="25" s="1"/>
  <c r="J12" i="25"/>
  <c r="I12" i="25" s="1"/>
  <c r="J11" i="25"/>
  <c r="I11" i="25" s="1"/>
  <c r="J10" i="25"/>
  <c r="I10" i="25"/>
  <c r="J9" i="25"/>
  <c r="I9" i="25" s="1"/>
  <c r="J8" i="25"/>
  <c r="I8" i="25" s="1"/>
  <c r="J7" i="25"/>
  <c r="I7" i="25"/>
  <c r="J5" i="25"/>
  <c r="H14" i="24"/>
  <c r="J13" i="24"/>
  <c r="I13" i="24" s="1"/>
  <c r="J12" i="24"/>
  <c r="I12" i="24" s="1"/>
  <c r="J11" i="24"/>
  <c r="I11" i="24" s="1"/>
  <c r="J10" i="24"/>
  <c r="I10" i="24" s="1"/>
  <c r="J9" i="24"/>
  <c r="I9" i="24"/>
  <c r="J8" i="24"/>
  <c r="I8" i="24" s="1"/>
  <c r="J7" i="24"/>
  <c r="I7" i="24" s="1"/>
  <c r="J6" i="24"/>
  <c r="I6" i="24" s="1"/>
  <c r="J5" i="24"/>
  <c r="H17" i="23"/>
  <c r="J16" i="23"/>
  <c r="I16" i="23" s="1"/>
  <c r="J15" i="23"/>
  <c r="I15" i="23" s="1"/>
  <c r="J14" i="23"/>
  <c r="I14" i="23" s="1"/>
  <c r="J13" i="23"/>
  <c r="I13" i="23" s="1"/>
  <c r="J12" i="23"/>
  <c r="I12" i="23" s="1"/>
  <c r="J11" i="23"/>
  <c r="I11" i="23" s="1"/>
  <c r="J10" i="23"/>
  <c r="I10" i="23" s="1"/>
  <c r="J9" i="23"/>
  <c r="I9" i="23" s="1"/>
  <c r="J8" i="23"/>
  <c r="I8" i="23" s="1"/>
  <c r="J7" i="23"/>
  <c r="I7" i="23" s="1"/>
  <c r="J6" i="23"/>
  <c r="I6" i="23" s="1"/>
  <c r="J5" i="23"/>
  <c r="H16" i="22"/>
  <c r="J15" i="22"/>
  <c r="I15" i="22" s="1"/>
  <c r="J14" i="22"/>
  <c r="I14" i="22" s="1"/>
  <c r="J13" i="22"/>
  <c r="I13" i="22" s="1"/>
  <c r="J12" i="22"/>
  <c r="I12" i="22" s="1"/>
  <c r="J11" i="22"/>
  <c r="I11" i="22" s="1"/>
  <c r="J10" i="22"/>
  <c r="I10" i="22" s="1"/>
  <c r="J9" i="22"/>
  <c r="I9" i="22" s="1"/>
  <c r="J8" i="22"/>
  <c r="I8" i="22" s="1"/>
  <c r="J7" i="22"/>
  <c r="I7" i="22" s="1"/>
  <c r="J6" i="22"/>
  <c r="I6" i="22" s="1"/>
  <c r="J5" i="22"/>
  <c r="H16" i="21"/>
  <c r="J15" i="21"/>
  <c r="I15" i="21"/>
  <c r="J14" i="21"/>
  <c r="I14" i="21" s="1"/>
  <c r="J13" i="21"/>
  <c r="I13" i="21" s="1"/>
  <c r="J12" i="21"/>
  <c r="I12" i="21" s="1"/>
  <c r="J11" i="21"/>
  <c r="I11" i="21" s="1"/>
  <c r="J10" i="21"/>
  <c r="I10" i="21" s="1"/>
  <c r="J9" i="21"/>
  <c r="I9" i="21" s="1"/>
  <c r="J8" i="21"/>
  <c r="I8" i="21" s="1"/>
  <c r="J7" i="21"/>
  <c r="I7" i="21" s="1"/>
  <c r="J6" i="21"/>
  <c r="I6" i="21" s="1"/>
  <c r="J5" i="21"/>
  <c r="I5" i="21" s="1"/>
  <c r="J9" i="10"/>
  <c r="I9" i="10" s="1"/>
  <c r="J9" i="9"/>
  <c r="I9" i="9" s="1"/>
  <c r="J8" i="8"/>
  <c r="I8" i="8" s="1"/>
  <c r="J8" i="1"/>
  <c r="I8" i="1"/>
  <c r="J14" i="25" l="1"/>
  <c r="J14" i="24"/>
  <c r="J17" i="23"/>
  <c r="J16" i="22"/>
  <c r="J16" i="21"/>
  <c r="J9" i="26"/>
  <c r="I5" i="26"/>
  <c r="I9" i="26" s="1"/>
  <c r="I5" i="25"/>
  <c r="I14" i="25" s="1"/>
  <c r="I5" i="24"/>
  <c r="I14" i="24" s="1"/>
  <c r="I5" i="23"/>
  <c r="I17" i="23" s="1"/>
  <c r="I5" i="22"/>
  <c r="I16" i="22" s="1"/>
  <c r="I16" i="21"/>
  <c r="J6" i="7"/>
  <c r="I6" i="7" s="1"/>
  <c r="J7" i="7"/>
  <c r="I7" i="7" s="1"/>
  <c r="J8" i="7"/>
  <c r="I8" i="7" s="1"/>
  <c r="J9" i="7"/>
  <c r="I9" i="7" s="1"/>
  <c r="J10" i="7"/>
  <c r="I10" i="7" s="1"/>
  <c r="J14" i="4"/>
  <c r="I14" i="4" s="1"/>
  <c r="J15" i="4"/>
  <c r="I15" i="4" s="1"/>
  <c r="J8" i="4"/>
  <c r="I8" i="4" s="1"/>
  <c r="J9" i="4"/>
  <c r="I9" i="4" s="1"/>
  <c r="J10" i="4"/>
  <c r="I10" i="4" s="1"/>
  <c r="J16" i="4" l="1"/>
  <c r="I16" i="4" s="1"/>
  <c r="J12" i="10"/>
  <c r="I12" i="10" s="1"/>
  <c r="J13" i="10"/>
  <c r="I13" i="10" s="1"/>
  <c r="J13" i="9"/>
  <c r="I13" i="9" s="1"/>
  <c r="J14" i="9"/>
  <c r="I14" i="9" s="1"/>
  <c r="J13" i="8"/>
  <c r="I13" i="8" s="1"/>
  <c r="J14" i="8"/>
  <c r="I14" i="8"/>
  <c r="J12" i="1"/>
  <c r="I12" i="1" s="1"/>
  <c r="J13" i="1"/>
  <c r="I13" i="1" s="1"/>
  <c r="H15" i="10" l="1"/>
  <c r="J14" i="10"/>
  <c r="I14" i="10" s="1"/>
  <c r="J11" i="10"/>
  <c r="I11" i="10" s="1"/>
  <c r="J10" i="10"/>
  <c r="I10" i="10" s="1"/>
  <c r="J8" i="10"/>
  <c r="I8" i="10" s="1"/>
  <c r="J7" i="10"/>
  <c r="I7" i="10" s="1"/>
  <c r="J6" i="10"/>
  <c r="I6" i="10" s="1"/>
  <c r="J5" i="10"/>
  <c r="H15" i="9"/>
  <c r="J12" i="9"/>
  <c r="I12" i="9" s="1"/>
  <c r="J11" i="9"/>
  <c r="I11" i="9" s="1"/>
  <c r="J10" i="9"/>
  <c r="I10" i="9" s="1"/>
  <c r="J8" i="9"/>
  <c r="I8" i="9" s="1"/>
  <c r="J7" i="9"/>
  <c r="I7" i="9" s="1"/>
  <c r="J6" i="9"/>
  <c r="I6" i="9" s="1"/>
  <c r="J5" i="9"/>
  <c r="I5" i="9" s="1"/>
  <c r="H16" i="8"/>
  <c r="J15" i="8"/>
  <c r="I15" i="8" s="1"/>
  <c r="J12" i="8"/>
  <c r="I12" i="8" s="1"/>
  <c r="J11" i="8"/>
  <c r="I11" i="8" s="1"/>
  <c r="J10" i="8"/>
  <c r="I10" i="8" s="1"/>
  <c r="J9" i="8"/>
  <c r="I9" i="8" s="1"/>
  <c r="J7" i="8"/>
  <c r="I7" i="8" s="1"/>
  <c r="J6" i="8"/>
  <c r="J5" i="8"/>
  <c r="I5" i="8" s="1"/>
  <c r="J6" i="1"/>
  <c r="I6" i="1" s="1"/>
  <c r="J7" i="1"/>
  <c r="I7" i="1" s="1"/>
  <c r="J9" i="1"/>
  <c r="I9" i="1" s="1"/>
  <c r="J10" i="1"/>
  <c r="I10" i="1" s="1"/>
  <c r="J11" i="1"/>
  <c r="I11" i="1" s="1"/>
  <c r="J12" i="7"/>
  <c r="I12" i="7" s="1"/>
  <c r="J13" i="7"/>
  <c r="I13" i="7" s="1"/>
  <c r="J6" i="4"/>
  <c r="I6" i="4" s="1"/>
  <c r="J7" i="4"/>
  <c r="I7" i="4" s="1"/>
  <c r="J11" i="4"/>
  <c r="I11" i="4" s="1"/>
  <c r="J12" i="4"/>
  <c r="I12" i="4" s="1"/>
  <c r="J13" i="4"/>
  <c r="I13" i="4" s="1"/>
  <c r="H14" i="7"/>
  <c r="J11" i="7"/>
  <c r="I11" i="7" s="1"/>
  <c r="J5" i="7"/>
  <c r="I5" i="7" s="1"/>
  <c r="J14" i="7" l="1"/>
  <c r="I14" i="7"/>
  <c r="J16" i="8"/>
  <c r="J15" i="10"/>
  <c r="I15" i="9"/>
  <c r="J15" i="9"/>
  <c r="I6" i="8"/>
  <c r="I16" i="8" s="1"/>
  <c r="I5" i="10"/>
  <c r="I15" i="10" s="1"/>
  <c r="J15" i="1" l="1"/>
  <c r="I15" i="1" s="1"/>
  <c r="J14" i="1" l="1"/>
  <c r="J5" i="1"/>
  <c r="J5" i="4"/>
  <c r="I5" i="4" l="1"/>
  <c r="I14" i="1"/>
  <c r="I5" i="1"/>
  <c r="J17" i="4" l="1"/>
  <c r="I17" i="4"/>
  <c r="H17" i="4"/>
  <c r="I16" i="1" l="1"/>
  <c r="J16" i="1"/>
  <c r="H16" i="1"/>
</calcChain>
</file>

<file path=xl/sharedStrings.xml><?xml version="1.0" encoding="utf-8"?>
<sst xmlns="http://schemas.openxmlformats.org/spreadsheetml/2006/main" count="382" uniqueCount="122">
  <si>
    <t>Termín exkurze</t>
  </si>
  <si>
    <t>Čas odjezdu</t>
  </si>
  <si>
    <t>Čas návratu</t>
  </si>
  <si>
    <t>Místo exkurze</t>
  </si>
  <si>
    <t>Cena bez DPH</t>
  </si>
  <si>
    <t>DPH</t>
  </si>
  <si>
    <t>Cena včetně DPH</t>
  </si>
  <si>
    <t>Celková nabídková cena</t>
  </si>
  <si>
    <t>Příloha č. 1</t>
  </si>
  <si>
    <t>Název školy, adresa přistavení autobusu</t>
  </si>
  <si>
    <t>Počet osob</t>
  </si>
  <si>
    <t>Školní statek a krajské středisko ekologické výchovy Cheb</t>
  </si>
  <si>
    <t>Svět záchranářů</t>
  </si>
  <si>
    <t>CEVOH Černošín</t>
  </si>
  <si>
    <t>Lázeňské lesy a parky Karlovy Vary</t>
  </si>
  <si>
    <t>Ekocentrum Bečovská botanická zahrada</t>
  </si>
  <si>
    <t>Farma Kozodoj</t>
  </si>
  <si>
    <t>Statek Královské Poříčí</t>
  </si>
  <si>
    <t>ZŠ  a MŠ Kyselka</t>
  </si>
  <si>
    <t>Vojenské lesy a statky - Andělská hora, Štichlův mlýn</t>
  </si>
  <si>
    <t>Základní škola a mateřská škola Kyselka, okr. K. Vary, Radošov 75, Kyselka 362 72</t>
  </si>
  <si>
    <t>Vojenské lesy a statky - Kyselka</t>
  </si>
  <si>
    <t>Škola Můj projekt Mánesova, gymnázium, základní škola a mateřská škola s.r.o., Mánesova 1672, 356 01 Sokolov</t>
  </si>
  <si>
    <t>Základní škola a mateřská škola Svatava, MŠ Podlesí 70, Svatava</t>
  </si>
  <si>
    <t>Přírodní zahrada "U nás doma"</t>
  </si>
  <si>
    <t>Mateřská škola Sokolov, Pionýrů 1344</t>
  </si>
  <si>
    <t>Vojenské lesy a statky - Bukovina</t>
  </si>
  <si>
    <t>ZŠ a MŠ při zdravotnických zařízeních k. Vary, LL Mánes, Křižíkova 13, Karlovy Vary</t>
  </si>
  <si>
    <t>Základní škola a mateřská škola Útvina, Útvina 153</t>
  </si>
  <si>
    <t>ZŠ Ostrov, Májová 997</t>
  </si>
  <si>
    <t>ZŠ Nejdek, náměstí Karla IV., autobusové nádraží Nejdek</t>
  </si>
  <si>
    <t>ZŠ Masarykova 1289, s.r.o. Ostrov</t>
  </si>
  <si>
    <t>MŠ Kraslice, B. Němcové 1685, p.o.</t>
  </si>
  <si>
    <t>ZŠ a MŠ Libavské Údolí, autobusová zastávka Libavské Údolí</t>
  </si>
  <si>
    <t>ZŠ Kynšperk nad Ohří, komenského 540, parkoviště u školy</t>
  </si>
  <si>
    <t>Mateřská škola Chodov, okr Sokolov, MŠ Školní 737, Chodov, Branka u Plzeňky</t>
  </si>
  <si>
    <t>Základní škola Františkovy Lázně, Česká 39/1</t>
  </si>
  <si>
    <t>ZŠ Hlávkova 26 Aš</t>
  </si>
  <si>
    <t>CENOVÁ NABÍDKA - Doprava ŽP - červen - Část 1 – Karlovarsko 1/4</t>
  </si>
  <si>
    <t>CENOVÁ NABÍDKA - Doprava ŽP - červen - Část 2 – Karlovarsko 1/4</t>
  </si>
  <si>
    <t>CENOVÁ NABÍDKA - Doprava ŽP - červen - Část 3 – Karlovarsko 3/4</t>
  </si>
  <si>
    <t>CENOVÁ NABÍDKA - Doprava ŽP - červen - Část 4 – Karlovarsko 4/4</t>
  </si>
  <si>
    <t>CENOVÁ NABÍDKA - Doprava ŽP - červen - Část 5 – Sokolovsko 1/4</t>
  </si>
  <si>
    <t>CENOVÁ NABÍDKA - Doprava ŽP - červen - Část 6 – Sokolovsko 2/4</t>
  </si>
  <si>
    <t>CENOVÁ NABÍDKA - Doprava ŽP - červen - Část 7 – Sokolovsko 3/4</t>
  </si>
  <si>
    <t>CENOVÁ NABÍDKA - Doprava ŽP - červen - Část 8 – Sokolovsko 4/4</t>
  </si>
  <si>
    <t>CENOVÁ NABÍDKA - Doprava ŽP - červen - Část 9 – Chebsko 1/3</t>
  </si>
  <si>
    <t>CENOVÁ NABÍDKA - Doprava ŽP - červen - Část 10 – Chebsko 2/3</t>
  </si>
  <si>
    <t>CENOVÁ NABÍDKA - Doprava ŽP - červen - Část 11 – Chebsko 3/3</t>
  </si>
  <si>
    <t>CENOVÁ NABÍDKA - Doprava ŽP - červen - Část 12 – CEVOH</t>
  </si>
  <si>
    <t>Základní škola M. C. - Sklodowské a mateřská škola Jáchymov, Tř. Dukelských hrdinů 6657, 362 51 Jáchymov - budova staré školy</t>
  </si>
  <si>
    <t>ZŠ a ZUŠ Žlutice, Poděbradova 307, 354 62 Žlutice</t>
  </si>
  <si>
    <t>Základní škola a mateřská škola Žandov,okres Cheb, Dolní Žandov 37, 354 93 Dolní Žandov</t>
  </si>
  <si>
    <t>Mateřská škola Merklín, okres Karlovy Vary, Merklín 86, 362 34</t>
  </si>
  <si>
    <t>ZŠ a SŠ Karlovy Vary, zastávka MHD Svahová</t>
  </si>
  <si>
    <t>Základní škola, Ostrov Krušnohorská 304</t>
  </si>
  <si>
    <t>1.mateřská škola Karlovy Vary, Komenského 7, odloučené pracoviště MŠ Cestička Emy Destinové 1</t>
  </si>
  <si>
    <t>Základní škola Jana Amose Komenského Karlovy Vary, Kollárova 553/19, Karlovy Vary 1 - Drahovice</t>
  </si>
  <si>
    <t>ZŠ J. A. komenského, zastávka MHD linka 6 - Blahoslavova</t>
  </si>
  <si>
    <t>Zkladní škola M.C.-Sklodowské a MŠ Jáchymov, Husova 992, 362 51 Jáchymov</t>
  </si>
  <si>
    <t>Základní škola Merklín, okres Karlovy Vary, Před ZŠ Merklín</t>
  </si>
  <si>
    <t>Přírodní zahrada "U nás doma"(Tři Sekery 21)</t>
  </si>
  <si>
    <t>Základní škola Ostrov, Krušnohorská 304</t>
  </si>
  <si>
    <t>Základní a škola a mateřská škola Ostrov, Myslbekova 996, příspěvková organizace</t>
  </si>
  <si>
    <t>Základní škola Karlovy Vary, Krušnohorská 11</t>
  </si>
  <si>
    <t>Mateřská škola Merklín 86, 362 34 okres Karlovy Vary</t>
  </si>
  <si>
    <t>1. Mateřská škola Karlovy Vary, MŠ Krymská 12 ideálně z ulice západní - zadní branka MŠ</t>
  </si>
  <si>
    <t>Mateřská škola Jakubov, Jakubov 93, 363 01 Ostrov</t>
  </si>
  <si>
    <t>ZŠ Toužim, Plzeňská 395, 364 01 Toužim</t>
  </si>
  <si>
    <t>MŠ Stružná, Stružná 58, MŠ Stružná</t>
  </si>
  <si>
    <t>Základní a mateřská škola Potůčky, okres Karlovy Vary</t>
  </si>
  <si>
    <t>ZŠ J. A. komenského, zastávka autobusu Blahoslavova, Karlovy Vary</t>
  </si>
  <si>
    <t>Mateřská škola Březová, okres Karlovy Vary, Staromlýnská 34/29, 360 01 Březová</t>
  </si>
  <si>
    <t>Mateřská škola Cestička Nová Role, Rolavská 234, Nová Role 362 25</t>
  </si>
  <si>
    <t>Základní škola a mateřská škola Kyselka, Radošov 75, Kyselka 362 72</t>
  </si>
  <si>
    <t>MŠ Studánka, Krymská 10, 360 01 Karlovy vary, Parkoviště MŠ na ulici Západní (přesné souřadnice budou zaslány dopravci nejpozději den před realizací dopravy)</t>
  </si>
  <si>
    <t>ZŠ a MŠ Ostrov, Myslbekova 996, Myslbekova 1189, Ostrov 363 01</t>
  </si>
  <si>
    <t>ZŠ Ostrov, Májová 997, Krušnohorská 304</t>
  </si>
  <si>
    <t>ZŠ a ZUŠ Žlutice, Poděbradova 307</t>
  </si>
  <si>
    <t>ZŠ a MŠ Bečov nad Teplou, Náměstí 5.května, Bečov n. T., autobusová zastávka</t>
  </si>
  <si>
    <t>ZŠ a MŠ Valeč, okres Karlovy Vary, Podbořanská 32, Valeč 364 55</t>
  </si>
  <si>
    <t>ZŠ Sokolov, Běžecká 2055</t>
  </si>
  <si>
    <t>Gymnázium Sokolov a KVC, Husitská 2053, Sokolov - zastávka před školou</t>
  </si>
  <si>
    <t>Mateřská škola Sokolov, Vrchlického 80, Sokolov, u kláštera - zastávka u autobusu</t>
  </si>
  <si>
    <t>ZŠ Sokolov, Pionýrů 1614</t>
  </si>
  <si>
    <t>ZŠ Sokolov, Pionýrů 1614, Sokolov (nástup bude u sportovní haly)</t>
  </si>
  <si>
    <t>Mateřská škola Chodov, okres Sokolov, MŠ u koupaliště 811, Chodov</t>
  </si>
  <si>
    <t>Mateřská škola Staré Sedlo, okres Sokolov, Pivnice pod Kaštanem, Sokolovská 27, Staré Sedlo</t>
  </si>
  <si>
    <t>Základní škola Kraslice, Dukelská 1122, Kraslice ul. Rybná (za budovou základní školy)</t>
  </si>
  <si>
    <t>ZŠ Sokolov, Rokycanova 258, 356 01 Sokolov, od ZŠ Sokolov, Rokycanova 258 (autobusová zastávka)</t>
  </si>
  <si>
    <t>Mateřská škola Dolní Rychnov, okres Sokolov, Šafaříkova 17, Dolní Rychnov</t>
  </si>
  <si>
    <t>ZŠ Lomnice (okres Sokolov), ZŠ Lomnice, školní 234, 356 01 Lomnice</t>
  </si>
  <si>
    <t>Mateřská škola Březová, Komenského 11, okres Sokolov, Okružní 178, (hasičská zbrojnice), Březová u Sokolova 356 01</t>
  </si>
  <si>
    <t>ISŠTE Sokolov, Jednoty (u sportovní haly)</t>
  </si>
  <si>
    <t>Mateřská škola Chodov, okres Sokolov, autobusové nádraží Chodov 357 35</t>
  </si>
  <si>
    <t>Základní škola Nové Sedlo, Okres Sokolov, Masarykova 217, 357 34 Nové Sedlo</t>
  </si>
  <si>
    <t>ZŠ Královské Poříčí</t>
  </si>
  <si>
    <t>Mateřská škola Sokolov, Marie Majerové 1650, Marie Majerové 1815, Sokolov 356 01 (cukrárna Ondra)</t>
  </si>
  <si>
    <t>ZŠ Loket, Autobusová zastávka u benzínové stanice</t>
  </si>
  <si>
    <t>ISŠTE Sokolov, Sokolov, Jednoty (u sportovní haly)</t>
  </si>
  <si>
    <t>Základní škola Horní Slavkov, Nádražní 683, příspěvková organizace</t>
  </si>
  <si>
    <t>Mateřská škola Chodov, okr. Sokolov, MŠ Školní 737, Chodov, Branka u Plzeňky</t>
  </si>
  <si>
    <t>Mateřská škola Kraslice, U elektrárny 1777, 358 01 Kraslice</t>
  </si>
  <si>
    <t>ISŠTE Sokolov, Sokolov, Jednoty 1620 (u sportovní haly)</t>
  </si>
  <si>
    <t>Základní škola Kraslice, Opletalova 1121, zastávka sever, Kraslice</t>
  </si>
  <si>
    <t>ZŠ Horní Slavkov, Školní 786, Autobusové nádraží Horní Slavkov</t>
  </si>
  <si>
    <t>ZŠ Úšovice, Školní nám. 472, Mariánské Lázně</t>
  </si>
  <si>
    <t>ZŠ Jih Mar. Lázně, Komenského 459, 353 01 Mariánské Lázně</t>
  </si>
  <si>
    <t>Mateřská škola Cheb, 26.dubna 39, Parkoviště pro autobusy ul. 26. dubna</t>
  </si>
  <si>
    <t>5.ZŠ Cheb Matěje Kopeckého 1, Cheb - před základní školou</t>
  </si>
  <si>
    <t>Základní škola a mateřská škola Plesná, Plesná, Náměstí svobody, autobusová zastávka u Tosty</t>
  </si>
  <si>
    <t>Mateřská škola Trstěnice, okres Cheb, Trstěnice 104</t>
  </si>
  <si>
    <t>ZŠ a MŠ Hazlov, Autobusová zastávka Hazlov</t>
  </si>
  <si>
    <t>Mateřská škola Mariánské Lázně, Křižíkova 555/5, Mariánské Lázně</t>
  </si>
  <si>
    <t>6.ZŠ Cheb, Obetí nacismu 16</t>
  </si>
  <si>
    <t>Základní škola a mateřská škola Libá, Libá 225, 351 31 Libá</t>
  </si>
  <si>
    <t>Lesní mateřská škola Pod Lipami, z.s., Parkoviště autobusů naproti OBI Cheb, 26.dubna</t>
  </si>
  <si>
    <t>Mateřská škola Diakonie ČCE Cheb, Cheb Sady</t>
  </si>
  <si>
    <t>MŠ Pramínky, Frant. Lázně, Česká 350</t>
  </si>
  <si>
    <t>1.ZŠ Cheb, p.o., Americká 36, 350 02 Cheb, autobusová zastávka Přátelství, Cheb Skalka</t>
  </si>
  <si>
    <t>ZŠ a MŠ Dolní Žandov, Dolní Žandov 37, 354 93</t>
  </si>
  <si>
    <t>MŠ Úšovice, Skalníkova 518, Mar. Lázně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</si>
</sst>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h:mm;@"/>
  </numFmts>
  <fonts count="11" x14ac:knownFonts="1">
    <font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9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6" fillId="0" borderId="0" xfId="0" applyFont="1"/>
    <xf numFmtId="0" fontId="7" fillId="3" borderId="1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164" fontId="2" fillId="4" borderId="12" xfId="0" applyNumberFormat="1" applyFont="1" applyFill="1" applyBorder="1" applyAlignment="1" applyProtection="1">
      <alignment vertical="center"/>
    </xf>
    <xf numFmtId="164" fontId="2" fillId="2" borderId="13" xfId="0" applyNumberFormat="1" applyFont="1" applyFill="1" applyBorder="1" applyAlignment="1" applyProtection="1">
      <alignment horizontal="center" vertical="center" wrapText="1"/>
    </xf>
    <xf numFmtId="164" fontId="2" fillId="2" borderId="14" xfId="0" applyNumberFormat="1" applyFont="1" applyFill="1" applyBorder="1" applyAlignment="1" applyProtection="1">
      <alignment horizontal="center" vertical="center" wrapText="1"/>
    </xf>
    <xf numFmtId="164" fontId="2" fillId="2" borderId="3" xfId="0" applyNumberFormat="1" applyFont="1" applyFill="1" applyBorder="1" applyAlignment="1" applyProtection="1">
      <alignment horizontal="center" vertical="center" wrapText="1"/>
    </xf>
    <xf numFmtId="164" fontId="2" fillId="2" borderId="16" xfId="0" applyNumberFormat="1" applyFont="1" applyFill="1" applyBorder="1" applyAlignment="1" applyProtection="1">
      <alignment horizontal="center" vertical="center" wrapText="1"/>
    </xf>
    <xf numFmtId="164" fontId="2" fillId="4" borderId="20" xfId="0" applyNumberFormat="1" applyFont="1" applyFill="1" applyBorder="1" applyAlignment="1" applyProtection="1">
      <alignment vertical="center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9" xfId="0" applyNumberFormat="1" applyFont="1" applyFill="1" applyBorder="1" applyAlignment="1" applyProtection="1">
      <alignment horizontal="center" vertical="center" wrapText="1"/>
    </xf>
    <xf numFmtId="164" fontId="2" fillId="2" borderId="17" xfId="0" applyNumberFormat="1" applyFont="1" applyFill="1" applyBorder="1" applyAlignment="1" applyProtection="1">
      <alignment horizontal="center" vertical="center" wrapText="1"/>
    </xf>
    <xf numFmtId="164" fontId="2" fillId="2" borderId="2" xfId="0" applyNumberFormat="1" applyFont="1" applyFill="1" applyBorder="1" applyAlignment="1" applyProtection="1">
      <alignment horizontal="center" vertical="center" wrapText="1"/>
    </xf>
    <xf numFmtId="164" fontId="2" fillId="2" borderId="19" xfId="0" applyNumberFormat="1" applyFont="1" applyFill="1" applyBorder="1" applyAlignment="1" applyProtection="1">
      <alignment horizontal="center" vertical="center" wrapText="1"/>
    </xf>
    <xf numFmtId="164" fontId="2" fillId="5" borderId="18" xfId="0" applyNumberFormat="1" applyFont="1" applyFill="1" applyBorder="1" applyAlignment="1" applyProtection="1">
      <alignment horizontal="center" vertical="center" wrapText="1"/>
      <protection locked="0"/>
    </xf>
    <xf numFmtId="164" fontId="2" fillId="5" borderId="7" xfId="0" applyNumberFormat="1" applyFont="1" applyFill="1" applyBorder="1" applyAlignment="1" applyProtection="1">
      <alignment horizontal="center" vertical="center" wrapText="1"/>
      <protection locked="0"/>
    </xf>
    <xf numFmtId="164" fontId="2" fillId="5" borderId="8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5" xfId="0" applyNumberFormat="1" applyFont="1" applyFill="1" applyBorder="1" applyAlignment="1" applyProtection="1">
      <alignment horizontal="center" vertical="center" wrapText="1"/>
    </xf>
    <xf numFmtId="165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14" fontId="8" fillId="6" borderId="6" xfId="0" applyNumberFormat="1" applyFont="1" applyFill="1" applyBorder="1" applyAlignment="1">
      <alignment horizontal="center" vertical="center" wrapText="1"/>
    </xf>
    <xf numFmtId="165" fontId="8" fillId="6" borderId="3" xfId="0" applyNumberFormat="1" applyFont="1" applyFill="1" applyBorder="1" applyAlignment="1">
      <alignment horizontal="center" vertical="center" wrapText="1"/>
    </xf>
    <xf numFmtId="0" fontId="8" fillId="6" borderId="3" xfId="0" applyNumberFormat="1" applyFont="1" applyFill="1" applyBorder="1" applyAlignment="1">
      <alignment horizontal="center" vertical="center" wrapText="1"/>
    </xf>
    <xf numFmtId="14" fontId="8" fillId="6" borderId="7" xfId="0" applyNumberFormat="1" applyFont="1" applyFill="1" applyBorder="1" applyAlignment="1">
      <alignment horizontal="center" vertical="center" wrapText="1"/>
    </xf>
    <xf numFmtId="14" fontId="8" fillId="6" borderId="8" xfId="0" applyNumberFormat="1" applyFont="1" applyFill="1" applyBorder="1" applyAlignment="1">
      <alignment horizontal="center" vertical="center" wrapText="1"/>
    </xf>
    <xf numFmtId="165" fontId="8" fillId="6" borderId="9" xfId="0" applyNumberFormat="1" applyFont="1" applyFill="1" applyBorder="1" applyAlignment="1">
      <alignment horizontal="center" vertical="center" wrapText="1"/>
    </xf>
    <xf numFmtId="0" fontId="8" fillId="6" borderId="9" xfId="0" applyNumberFormat="1" applyFont="1" applyFill="1" applyBorder="1" applyAlignment="1">
      <alignment horizontal="center" vertical="center" wrapText="1"/>
    </xf>
    <xf numFmtId="14" fontId="8" fillId="7" borderId="6" xfId="0" applyNumberFormat="1" applyFont="1" applyFill="1" applyBorder="1" applyAlignment="1">
      <alignment horizontal="center" vertical="center" wrapText="1"/>
    </xf>
    <xf numFmtId="165" fontId="8" fillId="7" borderId="3" xfId="0" applyNumberFormat="1" applyFont="1" applyFill="1" applyBorder="1" applyAlignment="1">
      <alignment horizontal="center" vertical="center" wrapText="1"/>
    </xf>
    <xf numFmtId="0" fontId="8" fillId="7" borderId="3" xfId="0" applyNumberFormat="1" applyFont="1" applyFill="1" applyBorder="1" applyAlignment="1">
      <alignment horizontal="center" vertical="center" wrapText="1"/>
    </xf>
    <xf numFmtId="14" fontId="8" fillId="7" borderId="7" xfId="0" applyNumberFormat="1" applyFont="1" applyFill="1" applyBorder="1" applyAlignment="1">
      <alignment horizontal="center" vertical="center" wrapText="1"/>
    </xf>
    <xf numFmtId="165" fontId="8" fillId="7" borderId="1" xfId="0" applyNumberFormat="1" applyFont="1" applyFill="1" applyBorder="1" applyAlignment="1">
      <alignment horizontal="center" vertical="center" wrapText="1"/>
    </xf>
    <xf numFmtId="0" fontId="8" fillId="7" borderId="1" xfId="0" applyNumberFormat="1" applyFont="1" applyFill="1" applyBorder="1" applyAlignment="1">
      <alignment horizontal="center" vertical="center" wrapText="1"/>
    </xf>
    <xf numFmtId="14" fontId="8" fillId="7" borderId="8" xfId="0" applyNumberFormat="1" applyFont="1" applyFill="1" applyBorder="1" applyAlignment="1">
      <alignment horizontal="center" vertical="center" wrapText="1"/>
    </xf>
    <xf numFmtId="165" fontId="8" fillId="7" borderId="9" xfId="0" applyNumberFormat="1" applyFont="1" applyFill="1" applyBorder="1" applyAlignment="1">
      <alignment horizontal="center" vertical="center" wrapText="1"/>
    </xf>
    <xf numFmtId="0" fontId="8" fillId="7" borderId="9" xfId="0" applyNumberFormat="1" applyFont="1" applyFill="1" applyBorder="1" applyAlignment="1">
      <alignment horizontal="center" vertical="center" wrapText="1"/>
    </xf>
    <xf numFmtId="165" fontId="9" fillId="6" borderId="1" xfId="0" applyNumberFormat="1" applyFont="1" applyFill="1" applyBorder="1" applyAlignment="1">
      <alignment horizontal="center" vertical="center" wrapText="1"/>
    </xf>
    <xf numFmtId="0" fontId="9" fillId="6" borderId="1" xfId="0" applyNumberFormat="1" applyFont="1" applyFill="1" applyBorder="1" applyAlignment="1">
      <alignment horizontal="center" vertical="center" wrapText="1"/>
    </xf>
    <xf numFmtId="14" fontId="9" fillId="6" borderId="7" xfId="0" applyNumberFormat="1" applyFont="1" applyFill="1" applyBorder="1" applyAlignment="1">
      <alignment horizontal="center" vertical="center" wrapText="1"/>
    </xf>
    <xf numFmtId="164" fontId="2" fillId="5" borderId="6" xfId="0" applyNumberFormat="1" applyFont="1" applyFill="1" applyBorder="1" applyAlignment="1" applyProtection="1">
      <alignment horizontal="center" vertical="center" wrapText="1"/>
      <protection locked="0"/>
    </xf>
    <xf numFmtId="164" fontId="10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1" xfId="0" applyFont="1" applyFill="1" applyBorder="1" applyAlignment="1">
      <alignment vertical="center" wrapText="1"/>
    </xf>
    <xf numFmtId="0" fontId="8" fillId="6" borderId="3" xfId="0" applyFont="1" applyFill="1" applyBorder="1" applyAlignment="1">
      <alignment vertical="center" wrapText="1"/>
    </xf>
    <xf numFmtId="0" fontId="8" fillId="6" borderId="16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vertical="center" wrapText="1"/>
    </xf>
    <xf numFmtId="0" fontId="8" fillId="6" borderId="9" xfId="0" applyFont="1" applyFill="1" applyBorder="1" applyAlignment="1">
      <alignment vertical="center" wrapText="1"/>
    </xf>
    <xf numFmtId="0" fontId="8" fillId="6" borderId="17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vertical="center" wrapText="1"/>
    </xf>
    <xf numFmtId="0" fontId="8" fillId="7" borderId="3" xfId="0" applyFont="1" applyFill="1" applyBorder="1" applyAlignment="1">
      <alignment vertical="center" wrapText="1"/>
    </xf>
    <xf numFmtId="0" fontId="8" fillId="7" borderId="16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vertical="center" wrapText="1"/>
    </xf>
    <xf numFmtId="0" fontId="8" fillId="7" borderId="9" xfId="0" applyFont="1" applyFill="1" applyBorder="1" applyAlignment="1">
      <alignment vertical="center" wrapText="1"/>
    </xf>
    <xf numFmtId="0" fontId="8" fillId="7" borderId="17" xfId="0" applyFont="1" applyFill="1" applyBorder="1" applyAlignment="1">
      <alignment vertical="center" wrapText="1"/>
    </xf>
    <xf numFmtId="165" fontId="8" fillId="8" borderId="1" xfId="0" applyNumberFormat="1" applyFont="1" applyFill="1" applyBorder="1" applyAlignment="1">
      <alignment horizontal="center" vertical="center" wrapText="1"/>
    </xf>
    <xf numFmtId="0" fontId="8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center" wrapText="1"/>
    </xf>
    <xf numFmtId="14" fontId="8" fillId="8" borderId="6" xfId="0" applyNumberFormat="1" applyFont="1" applyFill="1" applyBorder="1" applyAlignment="1">
      <alignment horizontal="center" vertical="center" wrapText="1"/>
    </xf>
    <xf numFmtId="165" fontId="8" fillId="8" borderId="3" xfId="0" applyNumberFormat="1" applyFont="1" applyFill="1" applyBorder="1" applyAlignment="1">
      <alignment horizontal="center" vertical="center" wrapText="1"/>
    </xf>
    <xf numFmtId="0" fontId="8" fillId="8" borderId="3" xfId="0" applyNumberFormat="1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vertical="center" wrapText="1"/>
    </xf>
    <xf numFmtId="0" fontId="8" fillId="8" borderId="16" xfId="0" applyFont="1" applyFill="1" applyBorder="1" applyAlignment="1">
      <alignment vertical="center" wrapText="1"/>
    </xf>
    <xf numFmtId="14" fontId="8" fillId="8" borderId="7" xfId="0" applyNumberFormat="1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vertical="center" wrapText="1"/>
    </xf>
    <xf numFmtId="165" fontId="9" fillId="8" borderId="1" xfId="0" applyNumberFormat="1" applyFont="1" applyFill="1" applyBorder="1" applyAlignment="1">
      <alignment horizontal="center" vertical="center" wrapText="1"/>
    </xf>
    <xf numFmtId="0" fontId="9" fillId="8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vertical="center" wrapText="1"/>
    </xf>
    <xf numFmtId="164" fontId="10" fillId="5" borderId="18" xfId="0" applyNumberFormat="1" applyFont="1" applyFill="1" applyBorder="1" applyAlignment="1" applyProtection="1">
      <alignment horizontal="center" vertical="center" wrapText="1"/>
      <protection locked="0"/>
    </xf>
    <xf numFmtId="14" fontId="9" fillId="8" borderId="7" xfId="0" applyNumberFormat="1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vertical="center" wrapText="1"/>
    </xf>
    <xf numFmtId="14" fontId="8" fillId="8" borderId="8" xfId="0" applyNumberFormat="1" applyFont="1" applyFill="1" applyBorder="1" applyAlignment="1">
      <alignment horizontal="center" vertical="center" wrapText="1"/>
    </xf>
    <xf numFmtId="165" fontId="8" fillId="8" borderId="9" xfId="0" applyNumberFormat="1" applyFont="1" applyFill="1" applyBorder="1" applyAlignment="1">
      <alignment horizontal="center" vertical="center" wrapText="1"/>
    </xf>
    <xf numFmtId="0" fontId="8" fillId="8" borderId="9" xfId="0" applyNumberFormat="1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vertical="center" wrapText="1"/>
    </xf>
    <xf numFmtId="0" fontId="8" fillId="8" borderId="17" xfId="0" applyFont="1" applyFill="1" applyBorder="1" applyAlignment="1">
      <alignment vertical="center" wrapText="1"/>
    </xf>
    <xf numFmtId="14" fontId="9" fillId="6" borderId="6" xfId="0" applyNumberFormat="1" applyFont="1" applyFill="1" applyBorder="1" applyAlignment="1">
      <alignment horizontal="center" vertical="center" wrapText="1"/>
    </xf>
    <xf numFmtId="165" fontId="9" fillId="6" borderId="3" xfId="0" applyNumberFormat="1" applyFont="1" applyFill="1" applyBorder="1" applyAlignment="1">
      <alignment horizontal="center" vertical="center" wrapText="1"/>
    </xf>
    <xf numFmtId="0" fontId="9" fillId="6" borderId="3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16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0" fontId="9" fillId="6" borderId="2" xfId="0" applyFont="1" applyFill="1" applyBorder="1" applyAlignment="1">
      <alignment vertical="center" wrapText="1"/>
    </xf>
    <xf numFmtId="164" fontId="10" fillId="5" borderId="6" xfId="0" applyNumberFormat="1" applyFont="1" applyFill="1" applyBorder="1" applyAlignment="1" applyProtection="1">
      <alignment horizontal="center" vertical="center" wrapText="1"/>
      <protection locked="0"/>
    </xf>
    <xf numFmtId="14" fontId="9" fillId="7" borderId="7" xfId="0" applyNumberFormat="1" applyFont="1" applyFill="1" applyBorder="1" applyAlignment="1">
      <alignment horizontal="center" vertical="center" wrapText="1"/>
    </xf>
    <xf numFmtId="165" fontId="9" fillId="7" borderId="1" xfId="0" applyNumberFormat="1" applyFont="1" applyFill="1" applyBorder="1" applyAlignment="1">
      <alignment horizontal="center" vertical="center" wrapText="1"/>
    </xf>
    <xf numFmtId="0" fontId="9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vertical="center" wrapText="1"/>
    </xf>
    <xf numFmtId="0" fontId="9" fillId="7" borderId="2" xfId="0" applyFont="1" applyFill="1" applyBorder="1" applyAlignment="1">
      <alignment vertical="center" wrapText="1"/>
    </xf>
    <xf numFmtId="164" fontId="2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/>
    </xf>
  </cellXfs>
  <cellStyles count="3">
    <cellStyle name="Normální" xfId="0" builtinId="0"/>
    <cellStyle name="Normální 3" xfId="1" xr:uid="{00000000-0005-0000-0000-000001000000}"/>
    <cellStyle name="Normální 4" xfId="2" xr:uid="{00000000-0005-0000-0000-000002000000}"/>
  </cellStyles>
  <dxfs count="0"/>
  <tableStyles count="0" defaultTableStyle="TableStyleMedium2" defaultPivotStyle="PivotStyleLight16"/>
  <colors>
    <mruColors>
      <color rgb="FFDD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B1:J21"/>
  <sheetViews>
    <sheetView tabSelected="1"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4.2851562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38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8" t="s">
        <v>4</v>
      </c>
      <c r="I4" s="9" t="s">
        <v>5</v>
      </c>
      <c r="J4" s="9" t="s">
        <v>6</v>
      </c>
    </row>
    <row r="5" spans="2:10" ht="56.25" x14ac:dyDescent="0.25">
      <c r="B5" s="63">
        <v>45810</v>
      </c>
      <c r="C5" s="64">
        <v>0.58333333333333337</v>
      </c>
      <c r="D5" s="64">
        <v>0.69791666666666663</v>
      </c>
      <c r="E5" s="65">
        <v>40</v>
      </c>
      <c r="F5" s="66" t="s">
        <v>17</v>
      </c>
      <c r="G5" s="67" t="s">
        <v>27</v>
      </c>
      <c r="H5" s="21"/>
      <c r="I5" s="11">
        <f>J5-H5</f>
        <v>0</v>
      </c>
      <c r="J5" s="12">
        <f>H5*1.12</f>
        <v>0</v>
      </c>
    </row>
    <row r="6" spans="2:10" ht="37.5" x14ac:dyDescent="0.25">
      <c r="B6" s="74">
        <v>45811</v>
      </c>
      <c r="C6" s="70">
        <v>0.35416666666666669</v>
      </c>
      <c r="D6" s="70">
        <v>0.5</v>
      </c>
      <c r="E6" s="71">
        <v>38</v>
      </c>
      <c r="F6" s="72" t="s">
        <v>14</v>
      </c>
      <c r="G6" s="75" t="s">
        <v>55</v>
      </c>
      <c r="H6" s="73"/>
      <c r="I6" s="11">
        <f t="shared" ref="I6:I10" si="0">J6-H6</f>
        <v>0</v>
      </c>
      <c r="J6" s="12">
        <f t="shared" ref="J6:J10" si="1">H6*1.12</f>
        <v>0</v>
      </c>
    </row>
    <row r="7" spans="2:10" ht="75" x14ac:dyDescent="0.25">
      <c r="B7" s="74">
        <v>45814</v>
      </c>
      <c r="C7" s="70">
        <v>0.36458333333333331</v>
      </c>
      <c r="D7" s="70">
        <v>0.5</v>
      </c>
      <c r="E7" s="71">
        <v>55</v>
      </c>
      <c r="F7" s="72" t="s">
        <v>15</v>
      </c>
      <c r="G7" s="75" t="s">
        <v>56</v>
      </c>
      <c r="H7" s="73"/>
      <c r="I7" s="11">
        <f t="shared" si="0"/>
        <v>0</v>
      </c>
      <c r="J7" s="12">
        <f t="shared" si="1"/>
        <v>0</v>
      </c>
    </row>
    <row r="8" spans="2:10" ht="37.5" x14ac:dyDescent="0.25">
      <c r="B8" s="68">
        <v>45817</v>
      </c>
      <c r="C8" s="60">
        <v>0.33333333333333331</v>
      </c>
      <c r="D8" s="60">
        <v>0.53125</v>
      </c>
      <c r="E8" s="61">
        <v>55</v>
      </c>
      <c r="F8" s="62" t="s">
        <v>15</v>
      </c>
      <c r="G8" s="69" t="s">
        <v>60</v>
      </c>
      <c r="H8" s="21"/>
      <c r="I8" s="11">
        <f t="shared" si="0"/>
        <v>0</v>
      </c>
      <c r="J8" s="12">
        <f t="shared" si="1"/>
        <v>0</v>
      </c>
    </row>
    <row r="9" spans="2:10" ht="37.5" x14ac:dyDescent="0.25">
      <c r="B9" s="74">
        <v>45819</v>
      </c>
      <c r="C9" s="70">
        <v>0.33333333333333331</v>
      </c>
      <c r="D9" s="70">
        <v>0.5625</v>
      </c>
      <c r="E9" s="71">
        <v>22</v>
      </c>
      <c r="F9" s="72" t="s">
        <v>18</v>
      </c>
      <c r="G9" s="75" t="s">
        <v>64</v>
      </c>
      <c r="H9" s="21"/>
      <c r="I9" s="11">
        <f t="shared" si="0"/>
        <v>0</v>
      </c>
      <c r="J9" s="12">
        <f t="shared" si="1"/>
        <v>0</v>
      </c>
    </row>
    <row r="10" spans="2:10" ht="37.5" x14ac:dyDescent="0.25">
      <c r="B10" s="68">
        <v>45820</v>
      </c>
      <c r="C10" s="60">
        <v>0.32291666666666669</v>
      </c>
      <c r="D10" s="60">
        <v>0.48958333333333331</v>
      </c>
      <c r="E10" s="61">
        <v>30</v>
      </c>
      <c r="F10" s="62" t="s">
        <v>15</v>
      </c>
      <c r="G10" s="69" t="s">
        <v>67</v>
      </c>
      <c r="H10" s="21"/>
      <c r="I10" s="11">
        <f t="shared" si="0"/>
        <v>0</v>
      </c>
      <c r="J10" s="12">
        <f t="shared" si="1"/>
        <v>0</v>
      </c>
    </row>
    <row r="11" spans="2:10" ht="56.25" x14ac:dyDescent="0.25">
      <c r="B11" s="68">
        <v>45821</v>
      </c>
      <c r="C11" s="60">
        <v>0.34027777777777773</v>
      </c>
      <c r="D11" s="60">
        <v>0.5</v>
      </c>
      <c r="E11" s="61">
        <v>22</v>
      </c>
      <c r="F11" s="62" t="s">
        <v>15</v>
      </c>
      <c r="G11" s="69" t="s">
        <v>71</v>
      </c>
      <c r="H11" s="21"/>
      <c r="I11" s="11">
        <f t="shared" ref="I11:I15" si="2">J11-H11</f>
        <v>0</v>
      </c>
      <c r="J11" s="12">
        <f t="shared" ref="J11:J15" si="3">H11*1.12</f>
        <v>0</v>
      </c>
    </row>
    <row r="12" spans="2:10" ht="56.25" x14ac:dyDescent="0.25">
      <c r="B12" s="68">
        <v>45825</v>
      </c>
      <c r="C12" s="60">
        <v>0.33333333333333331</v>
      </c>
      <c r="D12" s="60">
        <v>0.57291666666666663</v>
      </c>
      <c r="E12" s="61">
        <v>41</v>
      </c>
      <c r="F12" s="62" t="s">
        <v>24</v>
      </c>
      <c r="G12" s="69" t="s">
        <v>72</v>
      </c>
      <c r="H12" s="21"/>
      <c r="I12" s="11">
        <f t="shared" si="2"/>
        <v>0</v>
      </c>
      <c r="J12" s="12">
        <f t="shared" si="3"/>
        <v>0</v>
      </c>
    </row>
    <row r="13" spans="2:10" ht="39" customHeight="1" x14ac:dyDescent="0.25">
      <c r="B13" s="68">
        <v>45827</v>
      </c>
      <c r="C13" s="60">
        <v>0.33333333333333331</v>
      </c>
      <c r="D13" s="60">
        <v>0.58333333333333337</v>
      </c>
      <c r="E13" s="61">
        <v>55</v>
      </c>
      <c r="F13" s="62" t="s">
        <v>16</v>
      </c>
      <c r="G13" s="69" t="s">
        <v>30</v>
      </c>
      <c r="H13" s="21"/>
      <c r="I13" s="11">
        <f t="shared" si="2"/>
        <v>0</v>
      </c>
      <c r="J13" s="12">
        <f t="shared" si="3"/>
        <v>0</v>
      </c>
    </row>
    <row r="14" spans="2:10" ht="37.5" x14ac:dyDescent="0.25">
      <c r="B14" s="68">
        <v>45831</v>
      </c>
      <c r="C14" s="60">
        <v>0.33333333333333331</v>
      </c>
      <c r="D14" s="60">
        <v>0.54166666666666663</v>
      </c>
      <c r="E14" s="61">
        <v>61</v>
      </c>
      <c r="F14" s="62" t="s">
        <v>15</v>
      </c>
      <c r="G14" s="69" t="s">
        <v>77</v>
      </c>
      <c r="H14" s="21"/>
      <c r="I14" s="11">
        <f t="shared" si="2"/>
        <v>0</v>
      </c>
      <c r="J14" s="12">
        <f t="shared" si="3"/>
        <v>0</v>
      </c>
    </row>
    <row r="15" spans="2:10" ht="57" thickBot="1" x14ac:dyDescent="0.3">
      <c r="B15" s="76">
        <v>45834</v>
      </c>
      <c r="C15" s="77">
        <v>0.375</v>
      </c>
      <c r="D15" s="77">
        <v>0.5</v>
      </c>
      <c r="E15" s="78">
        <v>36</v>
      </c>
      <c r="F15" s="79" t="s">
        <v>17</v>
      </c>
      <c r="G15" s="80" t="s">
        <v>79</v>
      </c>
      <c r="H15" s="21"/>
      <c r="I15" s="11">
        <f t="shared" si="2"/>
        <v>0</v>
      </c>
      <c r="J15" s="12">
        <f t="shared" si="3"/>
        <v>0</v>
      </c>
    </row>
    <row r="16" spans="2:10" ht="45.75" customHeight="1" thickBot="1" x14ac:dyDescent="0.3">
      <c r="B16" s="95" t="s">
        <v>7</v>
      </c>
      <c r="C16" s="96"/>
      <c r="D16" s="96"/>
      <c r="E16" s="96"/>
      <c r="F16" s="96"/>
      <c r="G16" s="96"/>
      <c r="H16" s="10">
        <f>SUM(H5:H15)</f>
        <v>0</v>
      </c>
      <c r="I16" s="10">
        <f>SUM(I5:I15)</f>
        <v>0</v>
      </c>
      <c r="J16" s="10">
        <f>SUM(J5:J15)</f>
        <v>0</v>
      </c>
    </row>
    <row r="21" spans="7:7" x14ac:dyDescent="0.25">
      <c r="G21"/>
    </row>
  </sheetData>
  <sheetProtection algorithmName="SHA-512" hashValue="+oOlbbrEj1qhptLRGllvcTp1PkPCh9z18S3DaMXVPFVpoLYAtsz+m9xWCKK9EzLFsWqOFcgJo3DOimMiaw40Mg==" saltValue="QPwco6hWRi8m4uFTnS09yQ==" spinCount="100000" sheet="1" objects="1" scenarios="1"/>
  <mergeCells count="1">
    <mergeCell ref="B16:G16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B39F3-DD83-4BD4-B9F1-AC295A5DE805}">
  <sheetPr>
    <tabColor theme="9" tint="0.59999389629810485"/>
  </sheetPr>
  <dimension ref="B1:J14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47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34">
        <v>45811</v>
      </c>
      <c r="C5" s="35">
        <v>0.33333333333333331</v>
      </c>
      <c r="D5" s="35">
        <v>0.5625</v>
      </c>
      <c r="E5" s="36">
        <v>39</v>
      </c>
      <c r="F5" s="55" t="s">
        <v>16</v>
      </c>
      <c r="G5" s="56" t="s">
        <v>36</v>
      </c>
      <c r="H5" s="46"/>
      <c r="I5" s="13">
        <f t="shared" ref="I5:I13" si="0">J5-H5</f>
        <v>0</v>
      </c>
      <c r="J5" s="14">
        <f t="shared" ref="J5:J13" si="1">H5*1.12</f>
        <v>0</v>
      </c>
    </row>
    <row r="6" spans="2:10" ht="56.25" x14ac:dyDescent="0.25">
      <c r="B6" s="37">
        <v>45814</v>
      </c>
      <c r="C6" s="38">
        <v>0.3125</v>
      </c>
      <c r="D6" s="38">
        <v>0.5625</v>
      </c>
      <c r="E6" s="39">
        <v>48</v>
      </c>
      <c r="F6" s="54" t="s">
        <v>61</v>
      </c>
      <c r="G6" s="57" t="s">
        <v>108</v>
      </c>
      <c r="H6" s="22"/>
      <c r="I6" s="16">
        <f t="shared" si="0"/>
        <v>0</v>
      </c>
      <c r="J6" s="19">
        <f t="shared" si="1"/>
        <v>0</v>
      </c>
    </row>
    <row r="7" spans="2:10" ht="37.5" x14ac:dyDescent="0.25">
      <c r="B7" s="37">
        <v>45818</v>
      </c>
      <c r="C7" s="38">
        <v>0.33333333333333331</v>
      </c>
      <c r="D7" s="38">
        <v>0.5</v>
      </c>
      <c r="E7" s="39">
        <v>23</v>
      </c>
      <c r="F7" s="54" t="s">
        <v>16</v>
      </c>
      <c r="G7" s="57" t="s">
        <v>111</v>
      </c>
      <c r="H7" s="22"/>
      <c r="I7" s="16">
        <f t="shared" si="0"/>
        <v>0</v>
      </c>
      <c r="J7" s="19">
        <f t="shared" si="1"/>
        <v>0</v>
      </c>
    </row>
    <row r="8" spans="2:10" ht="21" x14ac:dyDescent="0.25">
      <c r="B8" s="37">
        <v>45820</v>
      </c>
      <c r="C8" s="38">
        <v>0.33333333333333331</v>
      </c>
      <c r="D8" s="38">
        <v>0.5625</v>
      </c>
      <c r="E8" s="39">
        <v>23</v>
      </c>
      <c r="F8" s="54" t="s">
        <v>17</v>
      </c>
      <c r="G8" s="57" t="s">
        <v>114</v>
      </c>
      <c r="H8" s="22"/>
      <c r="I8" s="16">
        <f t="shared" si="0"/>
        <v>0</v>
      </c>
      <c r="J8" s="19">
        <f t="shared" si="1"/>
        <v>0</v>
      </c>
    </row>
    <row r="9" spans="2:10" ht="21" x14ac:dyDescent="0.25">
      <c r="B9" s="37">
        <v>45824</v>
      </c>
      <c r="C9" s="38">
        <v>0.33333333333333331</v>
      </c>
      <c r="D9" s="38">
        <v>0.5</v>
      </c>
      <c r="E9" s="39">
        <v>28</v>
      </c>
      <c r="F9" s="54" t="s">
        <v>17</v>
      </c>
      <c r="G9" s="57" t="s">
        <v>37</v>
      </c>
      <c r="H9" s="22"/>
      <c r="I9" s="16">
        <f t="shared" si="0"/>
        <v>0</v>
      </c>
      <c r="J9" s="19">
        <f t="shared" si="1"/>
        <v>0</v>
      </c>
    </row>
    <row r="10" spans="2:10" ht="37.5" x14ac:dyDescent="0.25">
      <c r="B10" s="37">
        <v>45826</v>
      </c>
      <c r="C10" s="38">
        <v>0.3125</v>
      </c>
      <c r="D10" s="38">
        <v>0.52083333333333337</v>
      </c>
      <c r="E10" s="39">
        <v>48</v>
      </c>
      <c r="F10" s="54" t="s">
        <v>16</v>
      </c>
      <c r="G10" s="57" t="s">
        <v>117</v>
      </c>
      <c r="H10" s="22"/>
      <c r="I10" s="16">
        <f t="shared" si="0"/>
        <v>0</v>
      </c>
      <c r="J10" s="19">
        <f t="shared" si="1"/>
        <v>0</v>
      </c>
    </row>
    <row r="11" spans="2:10" ht="56.25" x14ac:dyDescent="0.25">
      <c r="B11" s="89">
        <v>45827</v>
      </c>
      <c r="C11" s="90">
        <v>0.34722222222222227</v>
      </c>
      <c r="D11" s="90">
        <v>0.52083333333333337</v>
      </c>
      <c r="E11" s="91">
        <v>43</v>
      </c>
      <c r="F11" s="92" t="s">
        <v>11</v>
      </c>
      <c r="G11" s="93" t="s">
        <v>112</v>
      </c>
      <c r="H11" s="22"/>
      <c r="I11" s="16">
        <f t="shared" si="0"/>
        <v>0</v>
      </c>
      <c r="J11" s="19">
        <f t="shared" si="1"/>
        <v>0</v>
      </c>
    </row>
    <row r="12" spans="2:10" ht="37.5" x14ac:dyDescent="0.25">
      <c r="B12" s="37">
        <v>45832</v>
      </c>
      <c r="C12" s="38">
        <v>0.33333333333333331</v>
      </c>
      <c r="D12" s="38">
        <v>0.5</v>
      </c>
      <c r="E12" s="39">
        <v>23</v>
      </c>
      <c r="F12" s="54" t="s">
        <v>61</v>
      </c>
      <c r="G12" s="57" t="s">
        <v>111</v>
      </c>
      <c r="H12" s="22"/>
      <c r="I12" s="16">
        <f t="shared" si="0"/>
        <v>0</v>
      </c>
      <c r="J12" s="19">
        <f t="shared" si="1"/>
        <v>0</v>
      </c>
    </row>
    <row r="13" spans="2:10" ht="57" thickBot="1" x14ac:dyDescent="0.3">
      <c r="B13" s="40">
        <v>45833</v>
      </c>
      <c r="C13" s="41">
        <v>0.33333333333333331</v>
      </c>
      <c r="D13" s="41">
        <v>0.60416666666666663</v>
      </c>
      <c r="E13" s="42">
        <v>19</v>
      </c>
      <c r="F13" s="58" t="s">
        <v>19</v>
      </c>
      <c r="G13" s="59" t="s">
        <v>114</v>
      </c>
      <c r="H13" s="23"/>
      <c r="I13" s="17">
        <f t="shared" si="0"/>
        <v>0</v>
      </c>
      <c r="J13" s="18">
        <f t="shared" si="1"/>
        <v>0</v>
      </c>
    </row>
    <row r="14" spans="2:10" ht="45.75" customHeight="1" thickBot="1" x14ac:dyDescent="0.3">
      <c r="B14" s="95" t="s">
        <v>7</v>
      </c>
      <c r="C14" s="96"/>
      <c r="D14" s="96"/>
      <c r="E14" s="96"/>
      <c r="F14" s="96"/>
      <c r="G14" s="96"/>
      <c r="H14" s="15">
        <f>SUM(H5:H13)</f>
        <v>0</v>
      </c>
      <c r="I14" s="15">
        <f>SUM(I5:I13)</f>
        <v>0</v>
      </c>
      <c r="J14" s="15">
        <f>SUM(J5:J13)</f>
        <v>0</v>
      </c>
    </row>
  </sheetData>
  <sheetProtection algorithmName="SHA-512" hashValue="zMbkoRvp8/LVWtVM29uLOmtN2bUPwV7SfY4Pd6ZLROtjkcz57eFed5tpFezz9gYBSFXnC9AXlovgtSptIciWFQ==" saltValue="E0DpjjflXhkkO23ajLB7Qg==" spinCount="100000" sheet="1" objects="1" scenarios="1"/>
  <mergeCells count="1">
    <mergeCell ref="B14:G14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C2946-BED0-408B-ABD3-EB7609BB4935}">
  <sheetPr>
    <tabColor theme="9" tint="0.39997558519241921"/>
  </sheetPr>
  <dimension ref="B1:J14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48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34">
        <v>45812</v>
      </c>
      <c r="C5" s="35">
        <v>0.33333333333333331</v>
      </c>
      <c r="D5" s="35">
        <v>0.5625</v>
      </c>
      <c r="E5" s="36">
        <v>43</v>
      </c>
      <c r="F5" s="55" t="s">
        <v>16</v>
      </c>
      <c r="G5" s="56" t="s">
        <v>36</v>
      </c>
      <c r="H5" s="46"/>
      <c r="I5" s="13">
        <f>J5-H5</f>
        <v>0</v>
      </c>
      <c r="J5" s="14">
        <f>H5*1.12</f>
        <v>0</v>
      </c>
    </row>
    <row r="6" spans="2:10" ht="37.5" x14ac:dyDescent="0.25">
      <c r="B6" s="37">
        <v>45813</v>
      </c>
      <c r="C6" s="38">
        <v>0.33333333333333331</v>
      </c>
      <c r="D6" s="38">
        <v>0.5625</v>
      </c>
      <c r="E6" s="39">
        <v>45</v>
      </c>
      <c r="F6" s="54" t="s">
        <v>15</v>
      </c>
      <c r="G6" s="57" t="s">
        <v>107</v>
      </c>
      <c r="H6" s="94"/>
      <c r="I6" s="16">
        <f t="shared" ref="I6:I13" si="0">J6-H6</f>
        <v>0</v>
      </c>
      <c r="J6" s="19">
        <f t="shared" ref="J6:J13" si="1">H6*1.12</f>
        <v>0</v>
      </c>
    </row>
    <row r="7" spans="2:10" ht="37.5" x14ac:dyDescent="0.25">
      <c r="B7" s="37">
        <v>45814</v>
      </c>
      <c r="C7" s="38">
        <v>0.32291666666666669</v>
      </c>
      <c r="D7" s="38">
        <v>0.5625</v>
      </c>
      <c r="E7" s="39">
        <v>53</v>
      </c>
      <c r="F7" s="54" t="s">
        <v>16</v>
      </c>
      <c r="G7" s="57" t="s">
        <v>109</v>
      </c>
      <c r="H7" s="22"/>
      <c r="I7" s="16">
        <f t="shared" si="0"/>
        <v>0</v>
      </c>
      <c r="J7" s="19">
        <f t="shared" si="1"/>
        <v>0</v>
      </c>
    </row>
    <row r="8" spans="2:10" ht="56.25" x14ac:dyDescent="0.25">
      <c r="B8" s="37">
        <v>45819</v>
      </c>
      <c r="C8" s="38">
        <v>0.34722222222222227</v>
      </c>
      <c r="D8" s="38">
        <v>0.52083333333333337</v>
      </c>
      <c r="E8" s="39">
        <v>37</v>
      </c>
      <c r="F8" s="54" t="s">
        <v>11</v>
      </c>
      <c r="G8" s="57" t="s">
        <v>112</v>
      </c>
      <c r="H8" s="22"/>
      <c r="I8" s="16">
        <f t="shared" si="0"/>
        <v>0</v>
      </c>
      <c r="J8" s="19">
        <f t="shared" si="1"/>
        <v>0</v>
      </c>
    </row>
    <row r="9" spans="2:10" ht="56.25" x14ac:dyDescent="0.25">
      <c r="B9" s="37">
        <v>45820</v>
      </c>
      <c r="C9" s="38">
        <v>0.34722222222222227</v>
      </c>
      <c r="D9" s="38">
        <v>0.52083333333333337</v>
      </c>
      <c r="E9" s="39">
        <v>44</v>
      </c>
      <c r="F9" s="54" t="s">
        <v>11</v>
      </c>
      <c r="G9" s="57" t="s">
        <v>112</v>
      </c>
      <c r="H9" s="22"/>
      <c r="I9" s="16">
        <f t="shared" si="0"/>
        <v>0</v>
      </c>
      <c r="J9" s="19">
        <f t="shared" si="1"/>
        <v>0</v>
      </c>
    </row>
    <row r="10" spans="2:10" ht="56.25" x14ac:dyDescent="0.25">
      <c r="B10" s="37">
        <v>45825</v>
      </c>
      <c r="C10" s="38">
        <v>0.33333333333333331</v>
      </c>
      <c r="D10" s="38">
        <v>0.64583333333333337</v>
      </c>
      <c r="E10" s="39">
        <v>24</v>
      </c>
      <c r="F10" s="54" t="s">
        <v>16</v>
      </c>
      <c r="G10" s="57" t="s">
        <v>116</v>
      </c>
      <c r="H10" s="22"/>
      <c r="I10" s="16">
        <f t="shared" si="0"/>
        <v>0</v>
      </c>
      <c r="J10" s="19">
        <f t="shared" si="1"/>
        <v>0</v>
      </c>
    </row>
    <row r="11" spans="2:10" ht="37.5" x14ac:dyDescent="0.25">
      <c r="B11" s="37">
        <v>45826</v>
      </c>
      <c r="C11" s="38">
        <v>0.33333333333333331</v>
      </c>
      <c r="D11" s="38">
        <v>0.5</v>
      </c>
      <c r="E11" s="39">
        <v>44</v>
      </c>
      <c r="F11" s="54" t="s">
        <v>15</v>
      </c>
      <c r="G11" s="57" t="s">
        <v>118</v>
      </c>
      <c r="H11" s="22"/>
      <c r="I11" s="16">
        <f t="shared" si="0"/>
        <v>0</v>
      </c>
      <c r="J11" s="19">
        <f t="shared" si="1"/>
        <v>0</v>
      </c>
    </row>
    <row r="12" spans="2:10" ht="56.25" x14ac:dyDescent="0.25">
      <c r="B12" s="37">
        <v>45828</v>
      </c>
      <c r="C12" s="38">
        <v>0.34722222222222227</v>
      </c>
      <c r="D12" s="38">
        <v>0.52083333333333337</v>
      </c>
      <c r="E12" s="39">
        <v>37</v>
      </c>
      <c r="F12" s="54" t="s">
        <v>11</v>
      </c>
      <c r="G12" s="57" t="s">
        <v>112</v>
      </c>
      <c r="H12" s="22"/>
      <c r="I12" s="16">
        <f t="shared" si="0"/>
        <v>0</v>
      </c>
      <c r="J12" s="19">
        <f t="shared" si="1"/>
        <v>0</v>
      </c>
    </row>
    <row r="13" spans="2:10" ht="57" thickBot="1" x14ac:dyDescent="0.3">
      <c r="B13" s="40">
        <v>45833</v>
      </c>
      <c r="C13" s="41">
        <v>0.33333333333333331</v>
      </c>
      <c r="D13" s="41">
        <v>0.64583333333333337</v>
      </c>
      <c r="E13" s="42">
        <v>24</v>
      </c>
      <c r="F13" s="58" t="s">
        <v>17</v>
      </c>
      <c r="G13" s="59" t="s">
        <v>116</v>
      </c>
      <c r="H13" s="23"/>
      <c r="I13" s="17">
        <f t="shared" si="0"/>
        <v>0</v>
      </c>
      <c r="J13" s="18">
        <f t="shared" si="1"/>
        <v>0</v>
      </c>
    </row>
    <row r="14" spans="2:10" ht="45.75" customHeight="1" thickBot="1" x14ac:dyDescent="0.3">
      <c r="B14" s="95" t="s">
        <v>7</v>
      </c>
      <c r="C14" s="96"/>
      <c r="D14" s="96"/>
      <c r="E14" s="96"/>
      <c r="F14" s="96"/>
      <c r="G14" s="96"/>
      <c r="H14" s="15">
        <f>SUM(H5:H13)</f>
        <v>0</v>
      </c>
      <c r="I14" s="15">
        <f>SUM(I5:I13)</f>
        <v>0</v>
      </c>
      <c r="J14" s="15">
        <f>SUM(J5:J13)</f>
        <v>0</v>
      </c>
    </row>
  </sheetData>
  <sheetProtection algorithmName="SHA-512" hashValue="qOiwidnlPG2zHRxtBDL9kVFa0D6fnfZCTi1NO2ElV1FhgcjPSN/yX4M25eA8vewJBk3a175iFlsjdJCtHHUwnQ==" saltValue="tht/oYDPQes51lgr23T6Ag==" spinCount="100000" sheet="1" objects="1" scenarios="1"/>
  <mergeCells count="1">
    <mergeCell ref="B14:G14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09A13-CDED-413C-BF82-FC819739F231}">
  <sheetPr>
    <tabColor theme="6" tint="0.59999389629810485"/>
  </sheetPr>
  <dimension ref="B1:J9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49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75" x14ac:dyDescent="0.25">
      <c r="B5" s="63">
        <v>45812</v>
      </c>
      <c r="C5" s="64">
        <v>0.30208333333333331</v>
      </c>
      <c r="D5" s="64">
        <v>0.54166666666666663</v>
      </c>
      <c r="E5" s="65">
        <v>54</v>
      </c>
      <c r="F5" s="66" t="s">
        <v>13</v>
      </c>
      <c r="G5" s="67" t="s">
        <v>50</v>
      </c>
      <c r="H5" s="46"/>
      <c r="I5" s="13">
        <f t="shared" ref="I5:I8" si="0">J5-H5</f>
        <v>0</v>
      </c>
      <c r="J5" s="14">
        <f t="shared" ref="J5:J8" si="1">H5*1.12</f>
        <v>0</v>
      </c>
    </row>
    <row r="6" spans="2:10" ht="37.5" x14ac:dyDescent="0.25">
      <c r="B6" s="68">
        <v>45819</v>
      </c>
      <c r="C6" s="60">
        <v>0.33333333333333331</v>
      </c>
      <c r="D6" s="60">
        <v>0.5</v>
      </c>
      <c r="E6" s="61">
        <v>25</v>
      </c>
      <c r="F6" s="62" t="s">
        <v>13</v>
      </c>
      <c r="G6" s="69" t="s">
        <v>51</v>
      </c>
      <c r="H6" s="22"/>
      <c r="I6" s="16">
        <f t="shared" si="0"/>
        <v>0</v>
      </c>
      <c r="J6" s="19">
        <f t="shared" si="1"/>
        <v>0</v>
      </c>
    </row>
    <row r="7" spans="2:10" ht="37.5" x14ac:dyDescent="0.25">
      <c r="B7" s="68">
        <v>45824</v>
      </c>
      <c r="C7" s="60">
        <v>0.33333333333333331</v>
      </c>
      <c r="D7" s="60">
        <v>0.54166666666666663</v>
      </c>
      <c r="E7" s="61">
        <v>24</v>
      </c>
      <c r="F7" s="62" t="s">
        <v>13</v>
      </c>
      <c r="G7" s="69" t="s">
        <v>31</v>
      </c>
      <c r="H7" s="22"/>
      <c r="I7" s="16">
        <f t="shared" si="0"/>
        <v>0</v>
      </c>
      <c r="J7" s="19">
        <f t="shared" si="1"/>
        <v>0</v>
      </c>
    </row>
    <row r="8" spans="2:10" ht="57" thickBot="1" x14ac:dyDescent="0.3">
      <c r="B8" s="40">
        <v>45825</v>
      </c>
      <c r="C8" s="41">
        <v>0.34027777777777773</v>
      </c>
      <c r="D8" s="41">
        <v>0.48958333333333331</v>
      </c>
      <c r="E8" s="42">
        <v>19</v>
      </c>
      <c r="F8" s="58" t="s">
        <v>13</v>
      </c>
      <c r="G8" s="59" t="s">
        <v>52</v>
      </c>
      <c r="H8" s="23"/>
      <c r="I8" s="17">
        <f t="shared" si="0"/>
        <v>0</v>
      </c>
      <c r="J8" s="18">
        <f t="shared" si="1"/>
        <v>0</v>
      </c>
    </row>
    <row r="9" spans="2:10" ht="45.75" customHeight="1" thickBot="1" x14ac:dyDescent="0.3">
      <c r="B9" s="95" t="s">
        <v>7</v>
      </c>
      <c r="C9" s="96"/>
      <c r="D9" s="96"/>
      <c r="E9" s="96"/>
      <c r="F9" s="96"/>
      <c r="G9" s="96"/>
      <c r="H9" s="15">
        <f>SUM(H5:H8)</f>
        <v>0</v>
      </c>
      <c r="I9" s="15">
        <f>SUM(I5:I8)</f>
        <v>0</v>
      </c>
      <c r="J9" s="15">
        <f>SUM(J5:J8)</f>
        <v>0</v>
      </c>
    </row>
  </sheetData>
  <sheetProtection algorithmName="SHA-512" hashValue="29dvYzh93QoLSH8pA+lF8S8RsWXczbRZz249lOaRNfPWMXra2lmeeGQ9OHRF87CTOzv0uAcruRePZIQ2DJpjkw==" saltValue="gXB/EA398W5v3fYRJG2PSA==" spinCount="100000" sheet="1" objects="1" scenarios="1"/>
  <mergeCells count="1">
    <mergeCell ref="B9:G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C5810-753E-4F03-94FA-A3AA12F99109}">
  <sheetPr>
    <tabColor theme="4" tint="0.59999389629810485"/>
  </sheetPr>
  <dimension ref="B1:J16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4.2851562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39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56.25" x14ac:dyDescent="0.25">
      <c r="B5" s="63">
        <v>45810</v>
      </c>
      <c r="C5" s="64">
        <v>0.33333333333333331</v>
      </c>
      <c r="D5" s="64">
        <v>0.47916666666666669</v>
      </c>
      <c r="E5" s="65">
        <v>23</v>
      </c>
      <c r="F5" s="66" t="s">
        <v>19</v>
      </c>
      <c r="G5" s="67" t="s">
        <v>53</v>
      </c>
      <c r="H5" s="46"/>
      <c r="I5" s="13">
        <f t="shared" ref="I5:I15" si="0">J5-H5</f>
        <v>0</v>
      </c>
      <c r="J5" s="14">
        <f t="shared" ref="J5:J15" si="1">H5*1.12</f>
        <v>0</v>
      </c>
    </row>
    <row r="6" spans="2:10" ht="37.5" x14ac:dyDescent="0.25">
      <c r="B6" s="74">
        <v>45812</v>
      </c>
      <c r="C6" s="70">
        <v>0.33333333333333331</v>
      </c>
      <c r="D6" s="70">
        <v>0.54166666666666663</v>
      </c>
      <c r="E6" s="71">
        <v>30</v>
      </c>
      <c r="F6" s="72" t="s">
        <v>26</v>
      </c>
      <c r="G6" s="75" t="s">
        <v>54</v>
      </c>
      <c r="H6" s="47"/>
      <c r="I6" s="11">
        <f t="shared" si="0"/>
        <v>0</v>
      </c>
      <c r="J6" s="12">
        <f t="shared" si="1"/>
        <v>0</v>
      </c>
    </row>
    <row r="7" spans="2:10" ht="75" x14ac:dyDescent="0.25">
      <c r="B7" s="68">
        <v>45814</v>
      </c>
      <c r="C7" s="60">
        <v>0.35416666666666669</v>
      </c>
      <c r="D7" s="60">
        <v>0.5</v>
      </c>
      <c r="E7" s="61">
        <v>27</v>
      </c>
      <c r="F7" s="62" t="s">
        <v>15</v>
      </c>
      <c r="G7" s="69" t="s">
        <v>57</v>
      </c>
      <c r="H7" s="22"/>
      <c r="I7" s="11">
        <f t="shared" si="0"/>
        <v>0</v>
      </c>
      <c r="J7" s="12">
        <f t="shared" si="1"/>
        <v>0</v>
      </c>
    </row>
    <row r="8" spans="2:10" ht="56.25" x14ac:dyDescent="0.25">
      <c r="B8" s="68">
        <v>45817</v>
      </c>
      <c r="C8" s="60">
        <v>0.33333333333333331</v>
      </c>
      <c r="D8" s="60">
        <v>0.58333333333333337</v>
      </c>
      <c r="E8" s="61">
        <v>30</v>
      </c>
      <c r="F8" s="62" t="s">
        <v>61</v>
      </c>
      <c r="G8" s="69" t="s">
        <v>20</v>
      </c>
      <c r="H8" s="22"/>
      <c r="I8" s="11">
        <f t="shared" si="0"/>
        <v>0</v>
      </c>
      <c r="J8" s="12">
        <f t="shared" si="1"/>
        <v>0</v>
      </c>
    </row>
    <row r="9" spans="2:10" ht="37.5" x14ac:dyDescent="0.25">
      <c r="B9" s="68">
        <v>45819</v>
      </c>
      <c r="C9" s="60">
        <v>0.33680555555555558</v>
      </c>
      <c r="D9" s="60">
        <v>0.54166666666666663</v>
      </c>
      <c r="E9" s="61">
        <v>28</v>
      </c>
      <c r="F9" s="62" t="s">
        <v>21</v>
      </c>
      <c r="G9" s="69" t="s">
        <v>58</v>
      </c>
      <c r="H9" s="22"/>
      <c r="I9" s="11">
        <f t="shared" si="0"/>
        <v>0</v>
      </c>
      <c r="J9" s="12">
        <f t="shared" si="1"/>
        <v>0</v>
      </c>
    </row>
    <row r="10" spans="2:10" ht="37.5" x14ac:dyDescent="0.25">
      <c r="B10" s="68">
        <v>45820</v>
      </c>
      <c r="C10" s="60">
        <v>0.33333333333333331</v>
      </c>
      <c r="D10" s="60">
        <v>0.5</v>
      </c>
      <c r="E10" s="61">
        <v>42</v>
      </c>
      <c r="F10" s="62" t="s">
        <v>15</v>
      </c>
      <c r="G10" s="69" t="s">
        <v>68</v>
      </c>
      <c r="H10" s="22"/>
      <c r="I10" s="11">
        <f t="shared" si="0"/>
        <v>0</v>
      </c>
      <c r="J10" s="12">
        <f t="shared" si="1"/>
        <v>0</v>
      </c>
    </row>
    <row r="11" spans="2:10" ht="37.5" x14ac:dyDescent="0.25">
      <c r="B11" s="68">
        <v>45821</v>
      </c>
      <c r="C11" s="60">
        <v>0.33333333333333331</v>
      </c>
      <c r="D11" s="60">
        <v>0.47916666666666669</v>
      </c>
      <c r="E11" s="61">
        <v>23</v>
      </c>
      <c r="F11" s="62" t="s">
        <v>17</v>
      </c>
      <c r="G11" s="69" t="s">
        <v>65</v>
      </c>
      <c r="H11" s="22"/>
      <c r="I11" s="11">
        <f t="shared" si="0"/>
        <v>0</v>
      </c>
      <c r="J11" s="12">
        <f t="shared" si="1"/>
        <v>0</v>
      </c>
    </row>
    <row r="12" spans="2:10" ht="56.25" x14ac:dyDescent="0.25">
      <c r="B12" s="68">
        <v>45825</v>
      </c>
      <c r="C12" s="60">
        <v>0.33333333333333331</v>
      </c>
      <c r="D12" s="60">
        <v>0.5</v>
      </c>
      <c r="E12" s="61">
        <v>50</v>
      </c>
      <c r="F12" s="62" t="s">
        <v>11</v>
      </c>
      <c r="G12" s="69" t="s">
        <v>73</v>
      </c>
      <c r="H12" s="22"/>
      <c r="I12" s="11">
        <f t="shared" si="0"/>
        <v>0</v>
      </c>
      <c r="J12" s="12">
        <f t="shared" si="1"/>
        <v>0</v>
      </c>
    </row>
    <row r="13" spans="2:10" ht="37.5" x14ac:dyDescent="0.25">
      <c r="B13" s="68">
        <v>45827</v>
      </c>
      <c r="C13" s="60">
        <v>0.33333333333333331</v>
      </c>
      <c r="D13" s="60">
        <v>0.46875</v>
      </c>
      <c r="E13" s="61">
        <v>50</v>
      </c>
      <c r="F13" s="62" t="s">
        <v>17</v>
      </c>
      <c r="G13" s="69" t="s">
        <v>76</v>
      </c>
      <c r="H13" s="22"/>
      <c r="I13" s="11">
        <f t="shared" si="0"/>
        <v>0</v>
      </c>
      <c r="J13" s="12">
        <f t="shared" si="1"/>
        <v>0</v>
      </c>
    </row>
    <row r="14" spans="2:10" ht="21" x14ac:dyDescent="0.25">
      <c r="B14" s="68">
        <v>45832</v>
      </c>
      <c r="C14" s="60">
        <v>0.33333333333333331</v>
      </c>
      <c r="D14" s="60">
        <v>0.54166666666666663</v>
      </c>
      <c r="E14" s="61">
        <v>40</v>
      </c>
      <c r="F14" s="62" t="s">
        <v>16</v>
      </c>
      <c r="G14" s="69" t="s">
        <v>29</v>
      </c>
      <c r="H14" s="22"/>
      <c r="I14" s="11">
        <f t="shared" si="0"/>
        <v>0</v>
      </c>
      <c r="J14" s="12">
        <f t="shared" si="1"/>
        <v>0</v>
      </c>
    </row>
    <row r="15" spans="2:10" ht="57" thickBot="1" x14ac:dyDescent="0.3">
      <c r="B15" s="76">
        <v>45834</v>
      </c>
      <c r="C15" s="77">
        <v>0.33333333333333331</v>
      </c>
      <c r="D15" s="77">
        <v>0.625</v>
      </c>
      <c r="E15" s="78">
        <v>40</v>
      </c>
      <c r="F15" s="79" t="s">
        <v>61</v>
      </c>
      <c r="G15" s="80" t="s">
        <v>80</v>
      </c>
      <c r="H15" s="23"/>
      <c r="I15" s="24">
        <f t="shared" si="0"/>
        <v>0</v>
      </c>
      <c r="J15" s="20">
        <f t="shared" si="1"/>
        <v>0</v>
      </c>
    </row>
    <row r="16" spans="2:10" ht="45.75" customHeight="1" thickBot="1" x14ac:dyDescent="0.3">
      <c r="B16" s="95" t="s">
        <v>7</v>
      </c>
      <c r="C16" s="96"/>
      <c r="D16" s="96"/>
      <c r="E16" s="96"/>
      <c r="F16" s="96"/>
      <c r="G16" s="96"/>
      <c r="H16" s="15">
        <f>SUM(H5:H15)</f>
        <v>0</v>
      </c>
      <c r="I16" s="15">
        <f>SUM(I5:I15)</f>
        <v>0</v>
      </c>
      <c r="J16" s="15">
        <f>SUM(J5:J15)</f>
        <v>0</v>
      </c>
    </row>
  </sheetData>
  <sheetProtection algorithmName="SHA-512" hashValue="1LY4/Tv9R5lLXCdqw4Ck/lEuuzeVbnJwA0tiPF7YvNIDcjtfmoe/O0VARJmvpqzVzcsgbFuQkGVZ/vNG274yPg==" saltValue="ddP7IR3kddGgRmUJqHvb3w==" spinCount="100000" sheet="1" objects="1" scenarios="1"/>
  <mergeCells count="1">
    <mergeCell ref="B16:G1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45C44-0762-4EF3-AA5B-9571169A4CED}">
  <sheetPr>
    <tabColor theme="4" tint="0.39997558519241921"/>
  </sheetPr>
  <dimension ref="B1:J15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4.4257812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40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8" t="s">
        <v>4</v>
      </c>
      <c r="I4" s="9" t="s">
        <v>5</v>
      </c>
      <c r="J4" s="9" t="s">
        <v>6</v>
      </c>
    </row>
    <row r="5" spans="2:10" ht="37.5" x14ac:dyDescent="0.25">
      <c r="B5" s="63">
        <v>45811</v>
      </c>
      <c r="C5" s="64">
        <v>0.33333333333333331</v>
      </c>
      <c r="D5" s="64">
        <v>0.54166666666666663</v>
      </c>
      <c r="E5" s="65">
        <v>35</v>
      </c>
      <c r="F5" s="66" t="s">
        <v>26</v>
      </c>
      <c r="G5" s="67" t="s">
        <v>54</v>
      </c>
      <c r="H5" s="21"/>
      <c r="I5" s="13">
        <f>J5-H5</f>
        <v>0</v>
      </c>
      <c r="J5" s="14">
        <f>H5*1.12</f>
        <v>0</v>
      </c>
    </row>
    <row r="6" spans="2:10" ht="56.25" x14ac:dyDescent="0.25">
      <c r="B6" s="68">
        <v>45813</v>
      </c>
      <c r="C6" s="60">
        <v>0.33333333333333331</v>
      </c>
      <c r="D6" s="60">
        <v>0.5</v>
      </c>
      <c r="E6" s="61">
        <v>32</v>
      </c>
      <c r="F6" s="62" t="s">
        <v>14</v>
      </c>
      <c r="G6" s="69" t="s">
        <v>20</v>
      </c>
      <c r="H6" s="21"/>
      <c r="I6" s="11">
        <f t="shared" ref="I6:I14" si="0">J6-H6</f>
        <v>0</v>
      </c>
      <c r="J6" s="12">
        <f t="shared" ref="J6:J14" si="1">H6*1.12</f>
        <v>0</v>
      </c>
    </row>
    <row r="7" spans="2:10" ht="37.5" x14ac:dyDescent="0.25">
      <c r="B7" s="68">
        <v>45817</v>
      </c>
      <c r="C7" s="60">
        <v>0.33333333333333331</v>
      </c>
      <c r="D7" s="60">
        <v>0.54166666666666663</v>
      </c>
      <c r="E7" s="61">
        <v>54</v>
      </c>
      <c r="F7" s="62" t="s">
        <v>16</v>
      </c>
      <c r="G7" s="69" t="s">
        <v>58</v>
      </c>
      <c r="H7" s="21"/>
      <c r="I7" s="11">
        <f t="shared" si="0"/>
        <v>0</v>
      </c>
      <c r="J7" s="12">
        <f t="shared" si="1"/>
        <v>0</v>
      </c>
    </row>
    <row r="8" spans="2:10" ht="37.5" x14ac:dyDescent="0.25">
      <c r="B8" s="68">
        <v>45817</v>
      </c>
      <c r="C8" s="60">
        <v>0.33333333333333331</v>
      </c>
      <c r="D8" s="60">
        <v>0.47916666666666669</v>
      </c>
      <c r="E8" s="61">
        <v>38</v>
      </c>
      <c r="F8" s="62" t="s">
        <v>21</v>
      </c>
      <c r="G8" s="69" t="s">
        <v>62</v>
      </c>
      <c r="H8" s="21"/>
      <c r="I8" s="11">
        <f t="shared" si="0"/>
        <v>0</v>
      </c>
      <c r="J8" s="12">
        <f t="shared" si="1"/>
        <v>0</v>
      </c>
    </row>
    <row r="9" spans="2:10" ht="37.5" x14ac:dyDescent="0.25">
      <c r="B9" s="68">
        <v>45819</v>
      </c>
      <c r="C9" s="60">
        <v>0.32291666666666669</v>
      </c>
      <c r="D9" s="60">
        <v>0.47916666666666669</v>
      </c>
      <c r="E9" s="61">
        <v>23</v>
      </c>
      <c r="F9" s="62" t="s">
        <v>15</v>
      </c>
      <c r="G9" s="69" t="s">
        <v>65</v>
      </c>
      <c r="H9" s="21"/>
      <c r="I9" s="11">
        <f t="shared" si="0"/>
        <v>0</v>
      </c>
      <c r="J9" s="12">
        <f t="shared" si="1"/>
        <v>0</v>
      </c>
    </row>
    <row r="10" spans="2:10" ht="37.5" x14ac:dyDescent="0.25">
      <c r="B10" s="68">
        <v>45820</v>
      </c>
      <c r="C10" s="60">
        <v>0.35416666666666669</v>
      </c>
      <c r="D10" s="60">
        <v>0.5</v>
      </c>
      <c r="E10" s="61">
        <v>18</v>
      </c>
      <c r="F10" s="62" t="s">
        <v>17</v>
      </c>
      <c r="G10" s="69" t="s">
        <v>69</v>
      </c>
      <c r="H10" s="21"/>
      <c r="I10" s="11">
        <f t="shared" si="0"/>
        <v>0</v>
      </c>
      <c r="J10" s="12">
        <f t="shared" si="1"/>
        <v>0</v>
      </c>
    </row>
    <row r="11" spans="2:10" ht="56.25" x14ac:dyDescent="0.25">
      <c r="B11" s="68">
        <v>45821</v>
      </c>
      <c r="C11" s="60">
        <v>0.33333333333333331</v>
      </c>
      <c r="D11" s="60">
        <v>0.54166666666666663</v>
      </c>
      <c r="E11" s="61">
        <v>23</v>
      </c>
      <c r="F11" s="62" t="s">
        <v>24</v>
      </c>
      <c r="G11" s="69" t="s">
        <v>20</v>
      </c>
      <c r="H11" s="21"/>
      <c r="I11" s="11">
        <f t="shared" si="0"/>
        <v>0</v>
      </c>
      <c r="J11" s="12">
        <f t="shared" si="1"/>
        <v>0</v>
      </c>
    </row>
    <row r="12" spans="2:10" ht="56.25" x14ac:dyDescent="0.25">
      <c r="B12" s="68">
        <v>45826</v>
      </c>
      <c r="C12" s="60">
        <v>0.34375</v>
      </c>
      <c r="D12" s="60">
        <v>0.51736111111111105</v>
      </c>
      <c r="E12" s="61">
        <v>49</v>
      </c>
      <c r="F12" s="62" t="s">
        <v>14</v>
      </c>
      <c r="G12" s="69" t="s">
        <v>74</v>
      </c>
      <c r="H12" s="21"/>
      <c r="I12" s="11">
        <f t="shared" si="0"/>
        <v>0</v>
      </c>
      <c r="J12" s="12">
        <f t="shared" si="1"/>
        <v>0</v>
      </c>
    </row>
    <row r="13" spans="2:10" ht="112.5" x14ac:dyDescent="0.25">
      <c r="B13" s="68">
        <v>45828</v>
      </c>
      <c r="C13" s="60">
        <v>0.35416666666666669</v>
      </c>
      <c r="D13" s="60">
        <v>0.58333333333333337</v>
      </c>
      <c r="E13" s="61">
        <v>45</v>
      </c>
      <c r="F13" s="62" t="s">
        <v>19</v>
      </c>
      <c r="G13" s="69" t="s">
        <v>75</v>
      </c>
      <c r="H13" s="21"/>
      <c r="I13" s="11">
        <f t="shared" si="0"/>
        <v>0</v>
      </c>
      <c r="J13" s="12">
        <f t="shared" si="1"/>
        <v>0</v>
      </c>
    </row>
    <row r="14" spans="2:10" ht="21.75" customHeight="1" thickBot="1" x14ac:dyDescent="0.3">
      <c r="B14" s="76">
        <v>45832</v>
      </c>
      <c r="C14" s="77">
        <v>0.33333333333333331</v>
      </c>
      <c r="D14" s="77">
        <v>0.54166666666666663</v>
      </c>
      <c r="E14" s="78">
        <v>37</v>
      </c>
      <c r="F14" s="79" t="s">
        <v>18</v>
      </c>
      <c r="G14" s="80" t="s">
        <v>78</v>
      </c>
      <c r="H14" s="21"/>
      <c r="I14" s="11">
        <f t="shared" si="0"/>
        <v>0</v>
      </c>
      <c r="J14" s="12">
        <f t="shared" si="1"/>
        <v>0</v>
      </c>
    </row>
    <row r="15" spans="2:10" ht="45.75" customHeight="1" thickBot="1" x14ac:dyDescent="0.3">
      <c r="B15" s="95" t="s">
        <v>7</v>
      </c>
      <c r="C15" s="96"/>
      <c r="D15" s="96"/>
      <c r="E15" s="96"/>
      <c r="F15" s="96"/>
      <c r="G15" s="96"/>
      <c r="H15" s="10">
        <f>SUM(H5:H14)</f>
        <v>0</v>
      </c>
      <c r="I15" s="10">
        <f>SUM(I5:I14)</f>
        <v>0</v>
      </c>
      <c r="J15" s="10">
        <f>SUM(J5:J14)</f>
        <v>0</v>
      </c>
    </row>
  </sheetData>
  <sheetProtection algorithmName="SHA-512" hashValue="f3KRK5JVmoQ8vHuEyZyacdo0O/A+sXXR4bQNII1iekzfaxlGYMsBeQcVobCaPa6BMHaD43A55bsqVs6cM24BIA==" saltValue="41PWTDn3aWrK54wmSnRbXQ==" spinCount="100000" sheet="1" objects="1" scenarios="1"/>
  <mergeCells count="1">
    <mergeCell ref="B15:G15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13805-5334-4716-AF72-1320E0BB5E1D}">
  <sheetPr>
    <tabColor theme="4"/>
  </sheetPr>
  <dimension ref="B1:J15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6.570312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41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8" t="s">
        <v>4</v>
      </c>
      <c r="I4" s="9" t="s">
        <v>5</v>
      </c>
      <c r="J4" s="9" t="s">
        <v>6</v>
      </c>
    </row>
    <row r="5" spans="2:10" ht="37.5" x14ac:dyDescent="0.25">
      <c r="B5" s="63">
        <v>45811</v>
      </c>
      <c r="C5" s="64">
        <v>0.33333333333333331</v>
      </c>
      <c r="D5" s="64">
        <v>0.46875</v>
      </c>
      <c r="E5" s="65">
        <v>43</v>
      </c>
      <c r="F5" s="66" t="s">
        <v>17</v>
      </c>
      <c r="G5" s="67" t="s">
        <v>28</v>
      </c>
      <c r="H5" s="21"/>
      <c r="I5" s="13">
        <f>J5-H5</f>
        <v>0</v>
      </c>
      <c r="J5" s="14">
        <f>H5*1.12</f>
        <v>0</v>
      </c>
    </row>
    <row r="6" spans="2:10" ht="37.5" x14ac:dyDescent="0.25">
      <c r="B6" s="74">
        <v>45813</v>
      </c>
      <c r="C6" s="70">
        <v>0.33333333333333331</v>
      </c>
      <c r="D6" s="70">
        <v>0.54166666666666663</v>
      </c>
      <c r="E6" s="71">
        <v>40</v>
      </c>
      <c r="F6" s="72" t="s">
        <v>26</v>
      </c>
      <c r="G6" s="75" t="s">
        <v>54</v>
      </c>
      <c r="H6" s="73"/>
      <c r="I6" s="11">
        <f t="shared" ref="I6:I14" si="0">J6-H6</f>
        <v>0</v>
      </c>
      <c r="J6" s="12">
        <f t="shared" ref="J6:J14" si="1">H6*1.12</f>
        <v>0</v>
      </c>
    </row>
    <row r="7" spans="2:10" ht="56.25" x14ac:dyDescent="0.25">
      <c r="B7" s="68">
        <v>45817</v>
      </c>
      <c r="C7" s="60">
        <v>0.33333333333333331</v>
      </c>
      <c r="D7" s="60">
        <v>0.52083333333333337</v>
      </c>
      <c r="E7" s="61">
        <v>26</v>
      </c>
      <c r="F7" s="62" t="s">
        <v>17</v>
      </c>
      <c r="G7" s="69" t="s">
        <v>59</v>
      </c>
      <c r="H7" s="21"/>
      <c r="I7" s="11">
        <f t="shared" si="0"/>
        <v>0</v>
      </c>
      <c r="J7" s="12">
        <f t="shared" si="1"/>
        <v>0</v>
      </c>
    </row>
    <row r="8" spans="2:10" ht="56.25" x14ac:dyDescent="0.25">
      <c r="B8" s="68">
        <v>45819</v>
      </c>
      <c r="C8" s="60">
        <v>0.33333333333333331</v>
      </c>
      <c r="D8" s="60">
        <v>0.52083333333333337</v>
      </c>
      <c r="E8" s="61">
        <v>17</v>
      </c>
      <c r="F8" s="62" t="s">
        <v>14</v>
      </c>
      <c r="G8" s="69" t="s">
        <v>63</v>
      </c>
      <c r="H8" s="21"/>
      <c r="I8" s="11">
        <f t="shared" si="0"/>
        <v>0</v>
      </c>
      <c r="J8" s="12">
        <f t="shared" si="1"/>
        <v>0</v>
      </c>
    </row>
    <row r="9" spans="2:10" ht="56.25" x14ac:dyDescent="0.25">
      <c r="B9" s="68">
        <v>45820</v>
      </c>
      <c r="C9" s="60">
        <v>0.35416666666666669</v>
      </c>
      <c r="D9" s="60">
        <v>0.45833333333333331</v>
      </c>
      <c r="E9" s="61">
        <v>50</v>
      </c>
      <c r="F9" s="62" t="s">
        <v>14</v>
      </c>
      <c r="G9" s="69" t="s">
        <v>66</v>
      </c>
      <c r="H9" s="21"/>
      <c r="I9" s="11">
        <f t="shared" si="0"/>
        <v>0</v>
      </c>
      <c r="J9" s="12">
        <f t="shared" si="1"/>
        <v>0</v>
      </c>
    </row>
    <row r="10" spans="2:10" ht="37.5" x14ac:dyDescent="0.25">
      <c r="B10" s="68">
        <v>45820</v>
      </c>
      <c r="C10" s="60">
        <v>0.3125</v>
      </c>
      <c r="D10" s="60">
        <v>0.5</v>
      </c>
      <c r="E10" s="61">
        <v>41</v>
      </c>
      <c r="F10" s="62" t="s">
        <v>15</v>
      </c>
      <c r="G10" s="69" t="s">
        <v>70</v>
      </c>
      <c r="H10" s="21"/>
      <c r="I10" s="11">
        <f t="shared" si="0"/>
        <v>0</v>
      </c>
      <c r="J10" s="12">
        <f t="shared" si="1"/>
        <v>0</v>
      </c>
    </row>
    <row r="11" spans="2:10" ht="56.25" x14ac:dyDescent="0.25">
      <c r="B11" s="68">
        <v>45824</v>
      </c>
      <c r="C11" s="60">
        <v>0.33333333333333331</v>
      </c>
      <c r="D11" s="60">
        <v>0.58333333333333337</v>
      </c>
      <c r="E11" s="61">
        <v>32</v>
      </c>
      <c r="F11" s="62" t="s">
        <v>61</v>
      </c>
      <c r="G11" s="69" t="s">
        <v>20</v>
      </c>
      <c r="H11" s="21"/>
      <c r="I11" s="11">
        <f t="shared" si="0"/>
        <v>0</v>
      </c>
      <c r="J11" s="12">
        <f t="shared" si="1"/>
        <v>0</v>
      </c>
    </row>
    <row r="12" spans="2:10" ht="112.5" x14ac:dyDescent="0.25">
      <c r="B12" s="68">
        <v>45827</v>
      </c>
      <c r="C12" s="60">
        <v>0.35416666666666669</v>
      </c>
      <c r="D12" s="60">
        <v>0.58333333333333337</v>
      </c>
      <c r="E12" s="61">
        <v>45</v>
      </c>
      <c r="F12" s="62" t="s">
        <v>19</v>
      </c>
      <c r="G12" s="69" t="s">
        <v>75</v>
      </c>
      <c r="H12" s="21"/>
      <c r="I12" s="11">
        <f t="shared" si="0"/>
        <v>0</v>
      </c>
      <c r="J12" s="12">
        <f t="shared" si="1"/>
        <v>0</v>
      </c>
    </row>
    <row r="13" spans="2:10" ht="56.25" x14ac:dyDescent="0.25">
      <c r="B13" s="68">
        <v>45828</v>
      </c>
      <c r="C13" s="60">
        <v>0.33333333333333331</v>
      </c>
      <c r="D13" s="60">
        <v>0.54166666666666663</v>
      </c>
      <c r="E13" s="61">
        <v>26</v>
      </c>
      <c r="F13" s="62" t="s">
        <v>61</v>
      </c>
      <c r="G13" s="69" t="s">
        <v>20</v>
      </c>
      <c r="H13" s="21"/>
      <c r="I13" s="11">
        <f t="shared" si="0"/>
        <v>0</v>
      </c>
      <c r="J13" s="12">
        <f t="shared" si="1"/>
        <v>0</v>
      </c>
    </row>
    <row r="14" spans="2:10" ht="38.25" thickBot="1" x14ac:dyDescent="0.3">
      <c r="B14" s="76">
        <v>45832</v>
      </c>
      <c r="C14" s="77">
        <v>0.33333333333333331</v>
      </c>
      <c r="D14" s="77">
        <v>0.54166666666666663</v>
      </c>
      <c r="E14" s="78">
        <v>42</v>
      </c>
      <c r="F14" s="79" t="s">
        <v>17</v>
      </c>
      <c r="G14" s="80" t="s">
        <v>68</v>
      </c>
      <c r="H14" s="21"/>
      <c r="I14" s="11">
        <f t="shared" si="0"/>
        <v>0</v>
      </c>
      <c r="J14" s="12">
        <f t="shared" si="1"/>
        <v>0</v>
      </c>
    </row>
    <row r="15" spans="2:10" ht="45.75" customHeight="1" thickBot="1" x14ac:dyDescent="0.3">
      <c r="B15" s="95" t="s">
        <v>7</v>
      </c>
      <c r="C15" s="96"/>
      <c r="D15" s="96"/>
      <c r="E15" s="96"/>
      <c r="F15" s="96"/>
      <c r="G15" s="96"/>
      <c r="H15" s="10">
        <f>SUM(H5:H14)</f>
        <v>0</v>
      </c>
      <c r="I15" s="10">
        <f>SUM(I5:I14)</f>
        <v>0</v>
      </c>
      <c r="J15" s="10">
        <f>SUM(J5:J14)</f>
        <v>0</v>
      </c>
    </row>
  </sheetData>
  <sheetProtection algorithmName="SHA-512" hashValue="oPNO6XKKLLdKMsRSVplSoC4Oyu8iPsZJhe+p/vbehunjYg0Tk0kfRgMYyTPd3TWepoSMeQkyRHQBuOgKkX3pNQ==" saltValue="E6eZETb76FS/GXMkr7Qfsg==" spinCount="100000" sheet="1" objects="1" scenarios="1"/>
  <mergeCells count="1">
    <mergeCell ref="B15:G15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35544-FD56-4475-A952-E441AEE9896B}">
  <sheetPr>
    <tabColor theme="7" tint="0.79998168889431442"/>
  </sheetPr>
  <dimension ref="B1:J17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42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28.5" customHeight="1" x14ac:dyDescent="0.25">
      <c r="B5" s="27">
        <v>45810</v>
      </c>
      <c r="C5" s="28">
        <v>0.33333333333333331</v>
      </c>
      <c r="D5" s="28">
        <v>0.52083333333333337</v>
      </c>
      <c r="E5" s="29">
        <v>41</v>
      </c>
      <c r="F5" s="49" t="s">
        <v>16</v>
      </c>
      <c r="G5" s="50" t="s">
        <v>81</v>
      </c>
      <c r="H5" s="46"/>
      <c r="I5" s="13">
        <f>J5-H5</f>
        <v>0</v>
      </c>
      <c r="J5" s="14">
        <f>H5*1.12</f>
        <v>0</v>
      </c>
    </row>
    <row r="6" spans="2:10" ht="37.5" x14ac:dyDescent="0.25">
      <c r="B6" s="30">
        <v>45811</v>
      </c>
      <c r="C6" s="25">
        <v>0.33333333333333331</v>
      </c>
      <c r="D6" s="25">
        <v>0.54166666666666663</v>
      </c>
      <c r="E6" s="26">
        <v>28</v>
      </c>
      <c r="F6" s="48" t="s">
        <v>15</v>
      </c>
      <c r="G6" s="51" t="s">
        <v>84</v>
      </c>
      <c r="H6" s="22"/>
      <c r="I6" s="16">
        <f t="shared" ref="I6:I11" si="0">J6-H6</f>
        <v>0</v>
      </c>
      <c r="J6" s="19">
        <f t="shared" ref="J6:J11" si="1">H6*1.12</f>
        <v>0</v>
      </c>
    </row>
    <row r="7" spans="2:10" ht="56.25" x14ac:dyDescent="0.25">
      <c r="B7" s="30">
        <v>45811</v>
      </c>
      <c r="C7" s="25">
        <v>0.33333333333333331</v>
      </c>
      <c r="D7" s="25">
        <v>0.53125</v>
      </c>
      <c r="E7" s="26">
        <v>29</v>
      </c>
      <c r="F7" s="48" t="s">
        <v>61</v>
      </c>
      <c r="G7" s="51" t="s">
        <v>87</v>
      </c>
      <c r="H7" s="22"/>
      <c r="I7" s="16">
        <f t="shared" si="0"/>
        <v>0</v>
      </c>
      <c r="J7" s="19">
        <f t="shared" si="1"/>
        <v>0</v>
      </c>
    </row>
    <row r="8" spans="2:10" ht="56.25" x14ac:dyDescent="0.25">
      <c r="B8" s="30">
        <v>45812</v>
      </c>
      <c r="C8" s="25">
        <v>0.33333333333333331</v>
      </c>
      <c r="D8" s="25">
        <v>0.52083333333333337</v>
      </c>
      <c r="E8" s="26">
        <v>26</v>
      </c>
      <c r="F8" s="48" t="s">
        <v>14</v>
      </c>
      <c r="G8" s="51" t="s">
        <v>90</v>
      </c>
      <c r="H8" s="22"/>
      <c r="I8" s="16">
        <f t="shared" si="0"/>
        <v>0</v>
      </c>
      <c r="J8" s="19">
        <f t="shared" si="1"/>
        <v>0</v>
      </c>
    </row>
    <row r="9" spans="2:10" ht="56.25" x14ac:dyDescent="0.25">
      <c r="B9" s="30">
        <v>45812</v>
      </c>
      <c r="C9" s="25">
        <v>0.33333333333333331</v>
      </c>
      <c r="D9" s="25">
        <v>0.5625</v>
      </c>
      <c r="E9" s="26">
        <v>38</v>
      </c>
      <c r="F9" s="48" t="s">
        <v>12</v>
      </c>
      <c r="G9" s="51" t="s">
        <v>88</v>
      </c>
      <c r="H9" s="22"/>
      <c r="I9" s="16">
        <f t="shared" si="0"/>
        <v>0</v>
      </c>
      <c r="J9" s="19">
        <f t="shared" si="1"/>
        <v>0</v>
      </c>
    </row>
    <row r="10" spans="2:10" ht="56.25" x14ac:dyDescent="0.25">
      <c r="B10" s="30">
        <v>45817</v>
      </c>
      <c r="C10" s="25">
        <v>0.34375</v>
      </c>
      <c r="D10" s="25">
        <v>0.46875</v>
      </c>
      <c r="E10" s="26">
        <v>48</v>
      </c>
      <c r="F10" s="48" t="s">
        <v>14</v>
      </c>
      <c r="G10" s="51" t="s">
        <v>94</v>
      </c>
      <c r="H10" s="22"/>
      <c r="I10" s="16">
        <f t="shared" si="0"/>
        <v>0</v>
      </c>
      <c r="J10" s="19">
        <f t="shared" si="1"/>
        <v>0</v>
      </c>
    </row>
    <row r="11" spans="2:10" ht="37.5" x14ac:dyDescent="0.25">
      <c r="B11" s="30">
        <v>45819</v>
      </c>
      <c r="C11" s="25">
        <v>0.33333333333333331</v>
      </c>
      <c r="D11" s="25">
        <v>0.5</v>
      </c>
      <c r="E11" s="26">
        <v>54</v>
      </c>
      <c r="F11" s="48" t="s">
        <v>15</v>
      </c>
      <c r="G11" s="51" t="s">
        <v>23</v>
      </c>
      <c r="H11" s="22"/>
      <c r="I11" s="16">
        <f t="shared" si="0"/>
        <v>0</v>
      </c>
      <c r="J11" s="19">
        <f t="shared" si="1"/>
        <v>0</v>
      </c>
    </row>
    <row r="12" spans="2:10" ht="56.25" x14ac:dyDescent="0.25">
      <c r="B12" s="30">
        <v>45824</v>
      </c>
      <c r="C12" s="25">
        <v>0.39583333333333331</v>
      </c>
      <c r="D12" s="25">
        <v>0.5625</v>
      </c>
      <c r="E12" s="26">
        <v>43</v>
      </c>
      <c r="F12" s="48" t="s">
        <v>14</v>
      </c>
      <c r="G12" s="51" t="s">
        <v>34</v>
      </c>
      <c r="H12" s="22"/>
      <c r="I12" s="16">
        <f t="shared" ref="I12:I16" si="2">J12-H12</f>
        <v>0</v>
      </c>
      <c r="J12" s="19">
        <f>H12*1.12</f>
        <v>0</v>
      </c>
    </row>
    <row r="13" spans="2:10" ht="56.25" x14ac:dyDescent="0.25">
      <c r="B13" s="30">
        <v>45825</v>
      </c>
      <c r="C13" s="25">
        <v>0.35416666666666669</v>
      </c>
      <c r="D13" s="25">
        <v>0.5625</v>
      </c>
      <c r="E13" s="26">
        <v>29</v>
      </c>
      <c r="F13" s="48" t="s">
        <v>19</v>
      </c>
      <c r="G13" s="51" t="s">
        <v>34</v>
      </c>
      <c r="H13" s="22"/>
      <c r="I13" s="16">
        <f t="shared" si="2"/>
        <v>0</v>
      </c>
      <c r="J13" s="19">
        <f>H13*1.12</f>
        <v>0</v>
      </c>
    </row>
    <row r="14" spans="2:10" ht="56.25" x14ac:dyDescent="0.25">
      <c r="B14" s="30">
        <v>45826</v>
      </c>
      <c r="C14" s="25">
        <v>0.35416666666666669</v>
      </c>
      <c r="D14" s="25">
        <v>0.46875</v>
      </c>
      <c r="E14" s="26">
        <v>47</v>
      </c>
      <c r="F14" s="48" t="s">
        <v>17</v>
      </c>
      <c r="G14" s="51" t="s">
        <v>35</v>
      </c>
      <c r="H14" s="22"/>
      <c r="I14" s="16">
        <f t="shared" si="2"/>
        <v>0</v>
      </c>
      <c r="J14" s="19">
        <f t="shared" ref="J14:J15" si="3">H14*1.12</f>
        <v>0</v>
      </c>
    </row>
    <row r="15" spans="2:10" ht="56.25" x14ac:dyDescent="0.25">
      <c r="B15" s="30">
        <v>45831</v>
      </c>
      <c r="C15" s="25">
        <v>0.33333333333333331</v>
      </c>
      <c r="D15" s="25">
        <v>0.46875</v>
      </c>
      <c r="E15" s="26">
        <v>25</v>
      </c>
      <c r="F15" s="48" t="s">
        <v>18</v>
      </c>
      <c r="G15" s="51" t="s">
        <v>101</v>
      </c>
      <c r="H15" s="22"/>
      <c r="I15" s="16">
        <f t="shared" si="2"/>
        <v>0</v>
      </c>
      <c r="J15" s="19">
        <f t="shared" si="3"/>
        <v>0</v>
      </c>
    </row>
    <row r="16" spans="2:10" ht="57" thickBot="1" x14ac:dyDescent="0.3">
      <c r="B16" s="31">
        <v>45834</v>
      </c>
      <c r="C16" s="32">
        <v>0.30208333333333331</v>
      </c>
      <c r="D16" s="32">
        <v>0.51041666666666663</v>
      </c>
      <c r="E16" s="33">
        <v>50</v>
      </c>
      <c r="F16" s="52" t="s">
        <v>61</v>
      </c>
      <c r="G16" s="53" t="s">
        <v>33</v>
      </c>
      <c r="H16" s="23"/>
      <c r="I16" s="17">
        <f t="shared" si="2"/>
        <v>0</v>
      </c>
      <c r="J16" s="18">
        <f>H16*1.12</f>
        <v>0</v>
      </c>
    </row>
    <row r="17" spans="2:10" ht="45.75" customHeight="1" thickBot="1" x14ac:dyDescent="0.3">
      <c r="B17" s="95" t="s">
        <v>7</v>
      </c>
      <c r="C17" s="96"/>
      <c r="D17" s="96"/>
      <c r="E17" s="96"/>
      <c r="F17" s="96"/>
      <c r="G17" s="96"/>
      <c r="H17" s="15">
        <f>SUM(H5:H16)</f>
        <v>0</v>
      </c>
      <c r="I17" s="15">
        <f>SUM(I5:I16)</f>
        <v>0</v>
      </c>
      <c r="J17" s="15">
        <f>SUM(J5:J16)</f>
        <v>0</v>
      </c>
    </row>
  </sheetData>
  <sheetProtection algorithmName="SHA-512" hashValue="DPS6IkiicEsjHeK81AGhUs5IA+wmQ4ntReygzhaD5S/3+X5Ekzbo8pyfCgetx9tY6qA5lYlLvNaJ0EIvRcY/7g==" saltValue="RYhM0mugYcRiwME1/TRhsg==" spinCount="100000" sheet="1" objects="1" scenarios="1"/>
  <mergeCells count="1">
    <mergeCell ref="B17:G17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7E3C1-3BB0-4C16-A3C2-B09D46BE5D03}">
  <sheetPr>
    <tabColor theme="7" tint="0.59999389629810485"/>
  </sheetPr>
  <dimension ref="B1:J16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43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75" x14ac:dyDescent="0.25">
      <c r="B5" s="81">
        <v>45810</v>
      </c>
      <c r="C5" s="82">
        <v>0.34027777777777773</v>
      </c>
      <c r="D5" s="82">
        <v>0.54166666666666663</v>
      </c>
      <c r="E5" s="83">
        <v>26</v>
      </c>
      <c r="F5" s="84" t="s">
        <v>16</v>
      </c>
      <c r="G5" s="85" t="s">
        <v>22</v>
      </c>
      <c r="H5" s="88"/>
      <c r="I5" s="13">
        <f>J5-H5</f>
        <v>0</v>
      </c>
      <c r="J5" s="14">
        <f>H5*1.12</f>
        <v>0</v>
      </c>
    </row>
    <row r="6" spans="2:10" ht="56.25" x14ac:dyDescent="0.25">
      <c r="B6" s="30">
        <v>45811</v>
      </c>
      <c r="C6" s="25">
        <v>0.33333333333333331</v>
      </c>
      <c r="D6" s="25">
        <v>0.48958333333333331</v>
      </c>
      <c r="E6" s="26">
        <v>35</v>
      </c>
      <c r="F6" s="48" t="s">
        <v>16</v>
      </c>
      <c r="G6" s="51" t="s">
        <v>85</v>
      </c>
      <c r="H6" s="22"/>
      <c r="I6" s="16">
        <f t="shared" ref="I6:I15" si="0">J6-H6</f>
        <v>0</v>
      </c>
      <c r="J6" s="19">
        <f t="shared" ref="J6:J11" si="1">H6*1.12</f>
        <v>0</v>
      </c>
    </row>
    <row r="7" spans="2:10" ht="56.25" x14ac:dyDescent="0.25">
      <c r="B7" s="30">
        <v>45811</v>
      </c>
      <c r="C7" s="25">
        <v>0.33333333333333331</v>
      </c>
      <c r="D7" s="25">
        <v>0.5625</v>
      </c>
      <c r="E7" s="26">
        <v>22</v>
      </c>
      <c r="F7" s="48" t="s">
        <v>12</v>
      </c>
      <c r="G7" s="51" t="s">
        <v>88</v>
      </c>
      <c r="H7" s="22"/>
      <c r="I7" s="16">
        <f t="shared" si="0"/>
        <v>0</v>
      </c>
      <c r="J7" s="19">
        <f t="shared" si="1"/>
        <v>0</v>
      </c>
    </row>
    <row r="8" spans="2:10" ht="37.5" x14ac:dyDescent="0.25">
      <c r="B8" s="30">
        <v>45812</v>
      </c>
      <c r="C8" s="25">
        <v>0.33333333333333331</v>
      </c>
      <c r="D8" s="25">
        <v>0.47916666666666669</v>
      </c>
      <c r="E8" s="26">
        <v>40</v>
      </c>
      <c r="F8" s="48" t="s">
        <v>17</v>
      </c>
      <c r="G8" s="51" t="s">
        <v>32</v>
      </c>
      <c r="H8" s="22"/>
      <c r="I8" s="16">
        <f t="shared" si="0"/>
        <v>0</v>
      </c>
      <c r="J8" s="19">
        <f t="shared" si="1"/>
        <v>0</v>
      </c>
    </row>
    <row r="9" spans="2:10" ht="75" x14ac:dyDescent="0.25">
      <c r="B9" s="45">
        <v>45813</v>
      </c>
      <c r="C9" s="43">
        <v>0.33333333333333331</v>
      </c>
      <c r="D9" s="43">
        <v>0.5</v>
      </c>
      <c r="E9" s="44">
        <v>53</v>
      </c>
      <c r="F9" s="86" t="s">
        <v>16</v>
      </c>
      <c r="G9" s="87" t="s">
        <v>92</v>
      </c>
      <c r="H9" s="47"/>
      <c r="I9" s="16">
        <f t="shared" si="0"/>
        <v>0</v>
      </c>
      <c r="J9" s="19">
        <f t="shared" si="1"/>
        <v>0</v>
      </c>
    </row>
    <row r="10" spans="2:10" ht="56.25" x14ac:dyDescent="0.25">
      <c r="B10" s="30">
        <v>45817</v>
      </c>
      <c r="C10" s="25">
        <v>0.33333333333333331</v>
      </c>
      <c r="D10" s="25">
        <v>0.52083333333333337</v>
      </c>
      <c r="E10" s="26">
        <v>48</v>
      </c>
      <c r="F10" s="48" t="s">
        <v>15</v>
      </c>
      <c r="G10" s="51" t="s">
        <v>90</v>
      </c>
      <c r="H10" s="22"/>
      <c r="I10" s="16">
        <f t="shared" si="0"/>
        <v>0</v>
      </c>
      <c r="J10" s="19">
        <f t="shared" si="1"/>
        <v>0</v>
      </c>
    </row>
    <row r="11" spans="2:10" ht="37.5" x14ac:dyDescent="0.25">
      <c r="B11" s="30">
        <v>45819</v>
      </c>
      <c r="C11" s="25">
        <v>0.33333333333333331</v>
      </c>
      <c r="D11" s="25">
        <v>0.54166666666666663</v>
      </c>
      <c r="E11" s="26">
        <v>52</v>
      </c>
      <c r="F11" s="48" t="s">
        <v>61</v>
      </c>
      <c r="G11" s="51" t="s">
        <v>98</v>
      </c>
      <c r="H11" s="22"/>
      <c r="I11" s="16">
        <f t="shared" si="0"/>
        <v>0</v>
      </c>
      <c r="J11" s="19">
        <f t="shared" si="1"/>
        <v>0</v>
      </c>
    </row>
    <row r="12" spans="2:10" ht="56.25" x14ac:dyDescent="0.25">
      <c r="B12" s="30">
        <v>45824</v>
      </c>
      <c r="C12" s="25">
        <v>0.33333333333333331</v>
      </c>
      <c r="D12" s="25">
        <v>0.5625</v>
      </c>
      <c r="E12" s="26">
        <v>27</v>
      </c>
      <c r="F12" s="48" t="s">
        <v>15</v>
      </c>
      <c r="G12" s="51" t="s">
        <v>34</v>
      </c>
      <c r="H12" s="22"/>
      <c r="I12" s="16">
        <f t="shared" si="0"/>
        <v>0</v>
      </c>
      <c r="J12" s="19">
        <f>H12*1.12</f>
        <v>0</v>
      </c>
    </row>
    <row r="13" spans="2:10" ht="56.25" x14ac:dyDescent="0.25">
      <c r="B13" s="30">
        <v>45825</v>
      </c>
      <c r="C13" s="25">
        <v>0.33333333333333331</v>
      </c>
      <c r="D13" s="25">
        <v>0.5625</v>
      </c>
      <c r="E13" s="26">
        <v>32</v>
      </c>
      <c r="F13" s="48" t="s">
        <v>15</v>
      </c>
      <c r="G13" s="51" t="s">
        <v>34</v>
      </c>
      <c r="H13" s="22"/>
      <c r="I13" s="16">
        <f t="shared" si="0"/>
        <v>0</v>
      </c>
      <c r="J13" s="19">
        <f>H13*1.12</f>
        <v>0</v>
      </c>
    </row>
    <row r="14" spans="2:10" ht="37.5" x14ac:dyDescent="0.25">
      <c r="B14" s="30">
        <v>45826</v>
      </c>
      <c r="C14" s="25">
        <v>0.33333333333333331</v>
      </c>
      <c r="D14" s="25">
        <v>0.54166666666666663</v>
      </c>
      <c r="E14" s="26">
        <v>28</v>
      </c>
      <c r="F14" s="48" t="s">
        <v>24</v>
      </c>
      <c r="G14" s="51" t="s">
        <v>102</v>
      </c>
      <c r="H14" s="22"/>
      <c r="I14" s="16">
        <f t="shared" si="0"/>
        <v>0</v>
      </c>
      <c r="J14" s="19">
        <f t="shared" ref="J14:J15" si="2">H14*1.12</f>
        <v>0</v>
      </c>
    </row>
    <row r="15" spans="2:10" ht="57" thickBot="1" x14ac:dyDescent="0.3">
      <c r="B15" s="31">
        <v>45831</v>
      </c>
      <c r="C15" s="32">
        <v>0.33333333333333331</v>
      </c>
      <c r="D15" s="32">
        <v>0.52083333333333337</v>
      </c>
      <c r="E15" s="33">
        <v>33</v>
      </c>
      <c r="F15" s="52" t="s">
        <v>19</v>
      </c>
      <c r="G15" s="53" t="s">
        <v>103</v>
      </c>
      <c r="H15" s="23"/>
      <c r="I15" s="17">
        <f t="shared" si="0"/>
        <v>0</v>
      </c>
      <c r="J15" s="18">
        <f t="shared" si="2"/>
        <v>0</v>
      </c>
    </row>
    <row r="16" spans="2:10" ht="45.75" customHeight="1" thickBot="1" x14ac:dyDescent="0.3">
      <c r="B16" s="95" t="s">
        <v>7</v>
      </c>
      <c r="C16" s="96"/>
      <c r="D16" s="96"/>
      <c r="E16" s="96"/>
      <c r="F16" s="96"/>
      <c r="G16" s="96"/>
      <c r="H16" s="15">
        <f>SUM(H5:H15)</f>
        <v>0</v>
      </c>
      <c r="I16" s="15">
        <f>SUM(I5:I15)</f>
        <v>0</v>
      </c>
      <c r="J16" s="15">
        <f>SUM(J5:J15)</f>
        <v>0</v>
      </c>
    </row>
  </sheetData>
  <sheetProtection algorithmName="SHA-512" hashValue="lwQLp+U60cy1lfhEmm7RqvieaWqxsz6N17IC2lxzZHhnuehgx3iwC1Jz5QwmhmOmWLDs1kKXsbzEqyQvrrGXog==" saltValue="NIt8m7xNk1wRgfn7cf2Hog==" spinCount="100000" sheet="1" objects="1" scenarios="1"/>
  <mergeCells count="1">
    <mergeCell ref="B16:G16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4FA2A-0CB0-467E-83D1-C2AEA3290C8C}">
  <sheetPr>
    <tabColor theme="7" tint="0.39997558519241921"/>
  </sheetPr>
  <dimension ref="B1:J16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44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56.25" x14ac:dyDescent="0.25">
      <c r="B5" s="81">
        <v>45810</v>
      </c>
      <c r="C5" s="82">
        <v>0.33333333333333331</v>
      </c>
      <c r="D5" s="82">
        <v>0.54166666666666663</v>
      </c>
      <c r="E5" s="83">
        <v>30</v>
      </c>
      <c r="F5" s="84" t="s">
        <v>15</v>
      </c>
      <c r="G5" s="85" t="s">
        <v>82</v>
      </c>
      <c r="H5" s="88"/>
      <c r="I5" s="13">
        <f>J5-H5</f>
        <v>0</v>
      </c>
      <c r="J5" s="14">
        <f>H5*1.12</f>
        <v>0</v>
      </c>
    </row>
    <row r="6" spans="2:10" ht="56.25" x14ac:dyDescent="0.25">
      <c r="B6" s="45">
        <v>45811</v>
      </c>
      <c r="C6" s="43">
        <v>0.35416666666666669</v>
      </c>
      <c r="D6" s="43">
        <v>0.48958333333333331</v>
      </c>
      <c r="E6" s="44">
        <v>23</v>
      </c>
      <c r="F6" s="86" t="s">
        <v>16</v>
      </c>
      <c r="G6" s="87" t="s">
        <v>86</v>
      </c>
      <c r="H6" s="47"/>
      <c r="I6" s="16">
        <f t="shared" ref="I6:I15" si="0">J6-H6</f>
        <v>0</v>
      </c>
      <c r="J6" s="19">
        <f t="shared" ref="J6:J11" si="1">H6*1.12</f>
        <v>0</v>
      </c>
    </row>
    <row r="7" spans="2:10" ht="75" x14ac:dyDescent="0.25">
      <c r="B7" s="45">
        <v>45811</v>
      </c>
      <c r="C7" s="43">
        <v>0.34027777777777773</v>
      </c>
      <c r="D7" s="43">
        <v>0.52083333333333337</v>
      </c>
      <c r="E7" s="44">
        <v>27</v>
      </c>
      <c r="F7" s="86" t="s">
        <v>12</v>
      </c>
      <c r="G7" s="87" t="s">
        <v>89</v>
      </c>
      <c r="H7" s="47"/>
      <c r="I7" s="16">
        <f t="shared" si="0"/>
        <v>0</v>
      </c>
      <c r="J7" s="19">
        <f t="shared" si="1"/>
        <v>0</v>
      </c>
    </row>
    <row r="8" spans="2:10" ht="56.25" x14ac:dyDescent="0.25">
      <c r="B8" s="30">
        <v>45812</v>
      </c>
      <c r="C8" s="25">
        <v>0.32291666666666669</v>
      </c>
      <c r="D8" s="25">
        <v>0.48958333333333331</v>
      </c>
      <c r="E8" s="26">
        <v>35</v>
      </c>
      <c r="F8" s="48" t="s">
        <v>18</v>
      </c>
      <c r="G8" s="51" t="s">
        <v>33</v>
      </c>
      <c r="H8" s="22"/>
      <c r="I8" s="16">
        <f t="shared" si="0"/>
        <v>0</v>
      </c>
      <c r="J8" s="19">
        <f t="shared" si="1"/>
        <v>0</v>
      </c>
    </row>
    <row r="9" spans="2:10" ht="37.5" x14ac:dyDescent="0.25">
      <c r="B9" s="45">
        <v>45813</v>
      </c>
      <c r="C9" s="43">
        <v>0.35416666666666669</v>
      </c>
      <c r="D9" s="43">
        <v>0.52083333333333337</v>
      </c>
      <c r="E9" s="44">
        <v>43</v>
      </c>
      <c r="F9" s="86" t="s">
        <v>12</v>
      </c>
      <c r="G9" s="87" t="s">
        <v>25</v>
      </c>
      <c r="H9" s="47"/>
      <c r="I9" s="16">
        <f t="shared" si="0"/>
        <v>0</v>
      </c>
      <c r="J9" s="19">
        <f t="shared" si="1"/>
        <v>0</v>
      </c>
    </row>
    <row r="10" spans="2:10" ht="56.25" x14ac:dyDescent="0.25">
      <c r="B10" s="30">
        <v>45817</v>
      </c>
      <c r="C10" s="25">
        <v>0.35416666666666669</v>
      </c>
      <c r="D10" s="25">
        <v>0.56944444444444442</v>
      </c>
      <c r="E10" s="26">
        <v>40</v>
      </c>
      <c r="F10" s="48" t="s">
        <v>15</v>
      </c>
      <c r="G10" s="51" t="s">
        <v>95</v>
      </c>
      <c r="H10" s="22"/>
      <c r="I10" s="16">
        <f t="shared" si="0"/>
        <v>0</v>
      </c>
      <c r="J10" s="19">
        <f t="shared" si="1"/>
        <v>0</v>
      </c>
    </row>
    <row r="11" spans="2:10" ht="75" x14ac:dyDescent="0.25">
      <c r="B11" s="30">
        <v>45819</v>
      </c>
      <c r="C11" s="25">
        <v>0.35416666666666669</v>
      </c>
      <c r="D11" s="25">
        <v>0.47916666666666669</v>
      </c>
      <c r="E11" s="26">
        <v>23</v>
      </c>
      <c r="F11" s="48" t="s">
        <v>17</v>
      </c>
      <c r="G11" s="51" t="s">
        <v>97</v>
      </c>
      <c r="H11" s="22"/>
      <c r="I11" s="16">
        <f t="shared" si="0"/>
        <v>0</v>
      </c>
      <c r="J11" s="19">
        <f t="shared" si="1"/>
        <v>0</v>
      </c>
    </row>
    <row r="12" spans="2:10" ht="56.25" x14ac:dyDescent="0.25">
      <c r="B12" s="30">
        <v>45824</v>
      </c>
      <c r="C12" s="25">
        <v>0.35416666666666669</v>
      </c>
      <c r="D12" s="25">
        <v>0.5625</v>
      </c>
      <c r="E12" s="26">
        <v>25</v>
      </c>
      <c r="F12" s="48" t="s">
        <v>19</v>
      </c>
      <c r="G12" s="51" t="s">
        <v>34</v>
      </c>
      <c r="H12" s="22"/>
      <c r="I12" s="16">
        <f t="shared" si="0"/>
        <v>0</v>
      </c>
      <c r="J12" s="19">
        <f>H12*1.12</f>
        <v>0</v>
      </c>
    </row>
    <row r="13" spans="2:10" ht="56.25" x14ac:dyDescent="0.25">
      <c r="B13" s="30">
        <v>45825</v>
      </c>
      <c r="C13" s="25">
        <v>0.35416666666666669</v>
      </c>
      <c r="D13" s="25">
        <v>0.46875</v>
      </c>
      <c r="E13" s="26">
        <v>46</v>
      </c>
      <c r="F13" s="48" t="s">
        <v>17</v>
      </c>
      <c r="G13" s="51" t="s">
        <v>101</v>
      </c>
      <c r="H13" s="22"/>
      <c r="I13" s="16">
        <f t="shared" si="0"/>
        <v>0</v>
      </c>
      <c r="J13" s="19">
        <f>H13*1.12</f>
        <v>0</v>
      </c>
    </row>
    <row r="14" spans="2:10" ht="37.5" x14ac:dyDescent="0.25">
      <c r="B14" s="30">
        <v>45828</v>
      </c>
      <c r="C14" s="25">
        <v>0.33333333333333331</v>
      </c>
      <c r="D14" s="25">
        <v>0.52083333333333337</v>
      </c>
      <c r="E14" s="26">
        <v>33</v>
      </c>
      <c r="F14" s="48" t="s">
        <v>15</v>
      </c>
      <c r="G14" s="51" t="s">
        <v>103</v>
      </c>
      <c r="H14" s="22"/>
      <c r="I14" s="16">
        <f t="shared" si="0"/>
        <v>0</v>
      </c>
      <c r="J14" s="19">
        <f t="shared" ref="J14:J15" si="2">H14*1.12</f>
        <v>0</v>
      </c>
    </row>
    <row r="15" spans="2:10" ht="57" thickBot="1" x14ac:dyDescent="0.3">
      <c r="B15" s="31">
        <v>45832</v>
      </c>
      <c r="C15" s="32">
        <v>0.3125</v>
      </c>
      <c r="D15" s="32">
        <v>0.52083333333333337</v>
      </c>
      <c r="E15" s="33">
        <v>44</v>
      </c>
      <c r="F15" s="52" t="s">
        <v>14</v>
      </c>
      <c r="G15" s="53" t="s">
        <v>104</v>
      </c>
      <c r="H15" s="23"/>
      <c r="I15" s="17">
        <f t="shared" si="0"/>
        <v>0</v>
      </c>
      <c r="J15" s="18">
        <f t="shared" si="2"/>
        <v>0</v>
      </c>
    </row>
    <row r="16" spans="2:10" ht="45.75" customHeight="1" thickBot="1" x14ac:dyDescent="0.3">
      <c r="B16" s="95" t="s">
        <v>7</v>
      </c>
      <c r="C16" s="96"/>
      <c r="D16" s="96"/>
      <c r="E16" s="96"/>
      <c r="F16" s="96"/>
      <c r="G16" s="96"/>
      <c r="H16" s="15">
        <f>SUM(H5:H15)</f>
        <v>0</v>
      </c>
      <c r="I16" s="15">
        <f>SUM(I5:I15)</f>
        <v>0</v>
      </c>
      <c r="J16" s="15">
        <f>SUM(J5:J15)</f>
        <v>0</v>
      </c>
    </row>
  </sheetData>
  <sheetProtection algorithmName="SHA-512" hashValue="YjmMHWZZsips8IDSqrSS/ZKlClovxNSNWC8/bsLxQ6z2EJG0ZCBwqISG+fSc7LaaoLd1RSC+9dcnNt76ridKkQ==" saltValue="zUnk8Nawm3wQd1WbPvIDrg==" spinCount="100000" sheet="1" objects="1" scenarios="1"/>
  <mergeCells count="1">
    <mergeCell ref="B16:G16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98473-C958-4E5A-8F9E-96DF337BE429}">
  <sheetPr>
    <tabColor theme="7"/>
  </sheetPr>
  <dimension ref="B1:J17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45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56.25" x14ac:dyDescent="0.25">
      <c r="B5" s="81">
        <v>45810</v>
      </c>
      <c r="C5" s="82">
        <v>0.33333333333333331</v>
      </c>
      <c r="D5" s="82">
        <v>0.5</v>
      </c>
      <c r="E5" s="83">
        <v>39</v>
      </c>
      <c r="F5" s="84" t="s">
        <v>15</v>
      </c>
      <c r="G5" s="85" t="s">
        <v>83</v>
      </c>
      <c r="H5" s="88"/>
      <c r="I5" s="13">
        <f>J5-H5</f>
        <v>0</v>
      </c>
      <c r="J5" s="14">
        <f>H5*1.12</f>
        <v>0</v>
      </c>
    </row>
    <row r="6" spans="2:10" ht="56.25" x14ac:dyDescent="0.25">
      <c r="B6" s="30">
        <v>45811</v>
      </c>
      <c r="C6" s="25">
        <v>0.35416666666666669</v>
      </c>
      <c r="D6" s="25">
        <v>0.54166666666666663</v>
      </c>
      <c r="E6" s="26">
        <v>41</v>
      </c>
      <c r="F6" s="48" t="s">
        <v>15</v>
      </c>
      <c r="G6" s="51" t="s">
        <v>72</v>
      </c>
      <c r="H6" s="22"/>
      <c r="I6" s="16">
        <f t="shared" ref="I6:I16" si="0">J6-H6</f>
        <v>0</v>
      </c>
      <c r="J6" s="19">
        <f t="shared" ref="J6:J11" si="1">H6*1.12</f>
        <v>0</v>
      </c>
    </row>
    <row r="7" spans="2:10" ht="56.25" x14ac:dyDescent="0.25">
      <c r="B7" s="30">
        <v>45812</v>
      </c>
      <c r="C7" s="25">
        <v>0.33333333333333331</v>
      </c>
      <c r="D7" s="25">
        <v>0.54166666666666663</v>
      </c>
      <c r="E7" s="26">
        <v>33</v>
      </c>
      <c r="F7" s="48" t="s">
        <v>61</v>
      </c>
      <c r="G7" s="51" t="s">
        <v>82</v>
      </c>
      <c r="H7" s="22"/>
      <c r="I7" s="16">
        <f t="shared" si="0"/>
        <v>0</v>
      </c>
      <c r="J7" s="19">
        <f t="shared" si="1"/>
        <v>0</v>
      </c>
    </row>
    <row r="8" spans="2:10" ht="56.25" x14ac:dyDescent="0.25">
      <c r="B8" s="30">
        <v>45812</v>
      </c>
      <c r="C8" s="25">
        <v>0.3298611111111111</v>
      </c>
      <c r="D8" s="25">
        <v>0.5</v>
      </c>
      <c r="E8" s="26">
        <v>30</v>
      </c>
      <c r="F8" s="48" t="s">
        <v>11</v>
      </c>
      <c r="G8" s="51" t="s">
        <v>91</v>
      </c>
      <c r="H8" s="22"/>
      <c r="I8" s="16">
        <f t="shared" si="0"/>
        <v>0</v>
      </c>
      <c r="J8" s="19">
        <f t="shared" si="1"/>
        <v>0</v>
      </c>
    </row>
    <row r="9" spans="2:10" ht="37.5" x14ac:dyDescent="0.25">
      <c r="B9" s="30">
        <v>45814</v>
      </c>
      <c r="C9" s="25">
        <v>0.33333333333333331</v>
      </c>
      <c r="D9" s="25">
        <v>0.52083333333333337</v>
      </c>
      <c r="E9" s="26">
        <v>33</v>
      </c>
      <c r="F9" s="48" t="s">
        <v>15</v>
      </c>
      <c r="G9" s="51" t="s">
        <v>93</v>
      </c>
      <c r="H9" s="22"/>
      <c r="I9" s="16">
        <f t="shared" si="0"/>
        <v>0</v>
      </c>
      <c r="J9" s="19">
        <f t="shared" si="1"/>
        <v>0</v>
      </c>
    </row>
    <row r="10" spans="2:10" ht="56.25" x14ac:dyDescent="0.25">
      <c r="B10" s="30">
        <v>45818</v>
      </c>
      <c r="C10" s="25">
        <v>0.33333333333333331</v>
      </c>
      <c r="D10" s="25">
        <v>0.5</v>
      </c>
      <c r="E10" s="26">
        <v>58</v>
      </c>
      <c r="F10" s="48" t="s">
        <v>11</v>
      </c>
      <c r="G10" s="51" t="s">
        <v>96</v>
      </c>
      <c r="H10" s="22"/>
      <c r="I10" s="16">
        <f t="shared" si="0"/>
        <v>0</v>
      </c>
      <c r="J10" s="19">
        <f t="shared" si="1"/>
        <v>0</v>
      </c>
    </row>
    <row r="11" spans="2:10" ht="75" x14ac:dyDescent="0.25">
      <c r="B11" s="30">
        <v>45818</v>
      </c>
      <c r="C11" s="25">
        <v>0.34375</v>
      </c>
      <c r="D11" s="25">
        <v>0.48958333333333331</v>
      </c>
      <c r="E11" s="26">
        <v>48</v>
      </c>
      <c r="F11" s="48" t="s">
        <v>14</v>
      </c>
      <c r="G11" s="51" t="s">
        <v>97</v>
      </c>
      <c r="H11" s="22"/>
      <c r="I11" s="16">
        <f t="shared" si="0"/>
        <v>0</v>
      </c>
      <c r="J11" s="19">
        <f t="shared" si="1"/>
        <v>0</v>
      </c>
    </row>
    <row r="12" spans="2:10" ht="37.5" x14ac:dyDescent="0.25">
      <c r="B12" s="30">
        <v>45820</v>
      </c>
      <c r="C12" s="25">
        <v>0.33333333333333331</v>
      </c>
      <c r="D12" s="25">
        <v>0.52083333333333337</v>
      </c>
      <c r="E12" s="26">
        <v>33</v>
      </c>
      <c r="F12" s="48" t="s">
        <v>16</v>
      </c>
      <c r="G12" s="51" t="s">
        <v>99</v>
      </c>
      <c r="H12" s="22"/>
      <c r="I12" s="16">
        <f t="shared" si="0"/>
        <v>0</v>
      </c>
      <c r="J12" s="19">
        <f>H12*1.12</f>
        <v>0</v>
      </c>
    </row>
    <row r="13" spans="2:10" ht="56.25" x14ac:dyDescent="0.25">
      <c r="B13" s="30">
        <v>45824</v>
      </c>
      <c r="C13" s="25">
        <v>0.33333333333333331</v>
      </c>
      <c r="D13" s="25">
        <v>0.60416666666666663</v>
      </c>
      <c r="E13" s="26">
        <v>39</v>
      </c>
      <c r="F13" s="48" t="s">
        <v>16</v>
      </c>
      <c r="G13" s="51" t="s">
        <v>100</v>
      </c>
      <c r="H13" s="22"/>
      <c r="I13" s="16">
        <f t="shared" si="0"/>
        <v>0</v>
      </c>
      <c r="J13" s="19">
        <f>H13*1.12</f>
        <v>0</v>
      </c>
    </row>
    <row r="14" spans="2:10" ht="56.25" x14ac:dyDescent="0.25">
      <c r="B14" s="30">
        <v>45826</v>
      </c>
      <c r="C14" s="25">
        <v>0.35416666666666669</v>
      </c>
      <c r="D14" s="25">
        <v>0.53125</v>
      </c>
      <c r="E14" s="26">
        <v>36</v>
      </c>
      <c r="F14" s="48" t="s">
        <v>21</v>
      </c>
      <c r="G14" s="51" t="s">
        <v>95</v>
      </c>
      <c r="H14" s="22"/>
      <c r="I14" s="16">
        <f t="shared" si="0"/>
        <v>0</v>
      </c>
      <c r="J14" s="19">
        <f t="shared" ref="J14:J15" si="2">H14*1.12</f>
        <v>0</v>
      </c>
    </row>
    <row r="15" spans="2:10" ht="37.5" x14ac:dyDescent="0.25">
      <c r="B15" s="30">
        <v>45831</v>
      </c>
      <c r="C15" s="25">
        <v>0.33333333333333331</v>
      </c>
      <c r="D15" s="25">
        <v>0.52083333333333337</v>
      </c>
      <c r="E15" s="26">
        <v>31</v>
      </c>
      <c r="F15" s="48" t="s">
        <v>16</v>
      </c>
      <c r="G15" s="51" t="s">
        <v>99</v>
      </c>
      <c r="H15" s="22"/>
      <c r="I15" s="16">
        <f t="shared" si="0"/>
        <v>0</v>
      </c>
      <c r="J15" s="19">
        <f t="shared" si="2"/>
        <v>0</v>
      </c>
    </row>
    <row r="16" spans="2:10" ht="57" thickBot="1" x14ac:dyDescent="0.3">
      <c r="B16" s="31">
        <v>45833</v>
      </c>
      <c r="C16" s="32">
        <v>0.33333333333333331</v>
      </c>
      <c r="D16" s="32">
        <v>0.54166666666666663</v>
      </c>
      <c r="E16" s="33">
        <v>45</v>
      </c>
      <c r="F16" s="52" t="s">
        <v>18</v>
      </c>
      <c r="G16" s="53" t="s">
        <v>105</v>
      </c>
      <c r="H16" s="23"/>
      <c r="I16" s="17">
        <f t="shared" si="0"/>
        <v>0</v>
      </c>
      <c r="J16" s="18">
        <f>H16*1.12</f>
        <v>0</v>
      </c>
    </row>
    <row r="17" spans="2:10" ht="45.75" customHeight="1" thickBot="1" x14ac:dyDescent="0.3">
      <c r="B17" s="95" t="s">
        <v>7</v>
      </c>
      <c r="C17" s="96"/>
      <c r="D17" s="96"/>
      <c r="E17" s="96"/>
      <c r="F17" s="96"/>
      <c r="G17" s="96"/>
      <c r="H17" s="15">
        <f>SUM(H5:H16)</f>
        <v>0</v>
      </c>
      <c r="I17" s="15">
        <f>SUM(I5:I16)</f>
        <v>0</v>
      </c>
      <c r="J17" s="15">
        <f>SUM(J5:J16)</f>
        <v>0</v>
      </c>
    </row>
  </sheetData>
  <sheetProtection algorithmName="SHA-512" hashValue="fpCrONueuRS5l5WxfYseTdQckj8QL3ACOORbXdLT06YT1l5sy1G2DytBb3V/WtECd/IbjCeFwMfZ+1S7c4nPDw==" saltValue="qlO7SpG09hj6U7Kn+vmktw==" spinCount="100000" sheet="1" objects="1" scenarios="1"/>
  <mergeCells count="1">
    <mergeCell ref="B17:G17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68C0C-8DDD-4DEE-879C-AF73F89B2CB4}">
  <sheetPr>
    <tabColor theme="9" tint="0.79998168889431442"/>
  </sheetPr>
  <dimension ref="B1:J14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46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34">
        <v>45810</v>
      </c>
      <c r="C5" s="35">
        <v>0.3263888888888889</v>
      </c>
      <c r="D5" s="35">
        <v>0.52083333333333337</v>
      </c>
      <c r="E5" s="36">
        <v>45</v>
      </c>
      <c r="F5" s="55" t="s">
        <v>14</v>
      </c>
      <c r="G5" s="56" t="s">
        <v>106</v>
      </c>
      <c r="H5" s="46"/>
      <c r="I5" s="13">
        <f t="shared" ref="I5:I13" si="0">J5-H5</f>
        <v>0</v>
      </c>
      <c r="J5" s="14">
        <f t="shared" ref="J5:J13" si="1">H5*1.12</f>
        <v>0</v>
      </c>
    </row>
    <row r="6" spans="2:10" ht="37.5" x14ac:dyDescent="0.25">
      <c r="B6" s="89">
        <v>45814</v>
      </c>
      <c r="C6" s="90">
        <v>0.33333333333333331</v>
      </c>
      <c r="D6" s="90">
        <v>0.5625</v>
      </c>
      <c r="E6" s="91">
        <v>46</v>
      </c>
      <c r="F6" s="92" t="s">
        <v>16</v>
      </c>
      <c r="G6" s="93" t="s">
        <v>36</v>
      </c>
      <c r="H6" s="47"/>
      <c r="I6" s="16">
        <f t="shared" si="0"/>
        <v>0</v>
      </c>
      <c r="J6" s="19">
        <f t="shared" si="1"/>
        <v>0</v>
      </c>
    </row>
    <row r="7" spans="2:10" ht="56.25" x14ac:dyDescent="0.25">
      <c r="B7" s="37">
        <v>45818</v>
      </c>
      <c r="C7" s="38">
        <v>0.33333333333333331</v>
      </c>
      <c r="D7" s="38">
        <v>0.5625</v>
      </c>
      <c r="E7" s="39">
        <v>40</v>
      </c>
      <c r="F7" s="54" t="s">
        <v>15</v>
      </c>
      <c r="G7" s="57" t="s">
        <v>110</v>
      </c>
      <c r="H7" s="22"/>
      <c r="I7" s="16">
        <f t="shared" si="0"/>
        <v>0</v>
      </c>
      <c r="J7" s="19">
        <f t="shared" si="1"/>
        <v>0</v>
      </c>
    </row>
    <row r="8" spans="2:10" ht="37.5" x14ac:dyDescent="0.25">
      <c r="B8" s="37">
        <v>45819</v>
      </c>
      <c r="C8" s="38">
        <v>0.33333333333333331</v>
      </c>
      <c r="D8" s="38">
        <v>0.52083333333333337</v>
      </c>
      <c r="E8" s="39">
        <v>54</v>
      </c>
      <c r="F8" s="54" t="s">
        <v>17</v>
      </c>
      <c r="G8" s="57" t="s">
        <v>113</v>
      </c>
      <c r="H8" s="22"/>
      <c r="I8" s="16">
        <f t="shared" si="0"/>
        <v>0</v>
      </c>
      <c r="J8" s="19">
        <f t="shared" si="1"/>
        <v>0</v>
      </c>
    </row>
    <row r="9" spans="2:10" ht="37.5" x14ac:dyDescent="0.25">
      <c r="B9" s="37">
        <v>45821</v>
      </c>
      <c r="C9" s="38">
        <v>0.30208333333333331</v>
      </c>
      <c r="D9" s="38">
        <v>0.5625</v>
      </c>
      <c r="E9" s="39">
        <v>50</v>
      </c>
      <c r="F9" s="54" t="s">
        <v>16</v>
      </c>
      <c r="G9" s="57" t="s">
        <v>115</v>
      </c>
      <c r="H9" s="22"/>
      <c r="I9" s="16">
        <f t="shared" si="0"/>
        <v>0</v>
      </c>
      <c r="J9" s="19">
        <f t="shared" si="1"/>
        <v>0</v>
      </c>
    </row>
    <row r="10" spans="2:10" ht="37.5" x14ac:dyDescent="0.25">
      <c r="B10" s="37">
        <v>45825</v>
      </c>
      <c r="C10" s="38">
        <v>0.33333333333333331</v>
      </c>
      <c r="D10" s="38">
        <v>0.52083333333333337</v>
      </c>
      <c r="E10" s="39">
        <v>54</v>
      </c>
      <c r="F10" s="54" t="s">
        <v>14</v>
      </c>
      <c r="G10" s="57" t="s">
        <v>113</v>
      </c>
      <c r="H10" s="22"/>
      <c r="I10" s="16">
        <f t="shared" si="0"/>
        <v>0</v>
      </c>
      <c r="J10" s="19">
        <f t="shared" si="1"/>
        <v>0</v>
      </c>
    </row>
    <row r="11" spans="2:10" ht="56.25" x14ac:dyDescent="0.25">
      <c r="B11" s="37">
        <v>45827</v>
      </c>
      <c r="C11" s="38">
        <v>0.3125</v>
      </c>
      <c r="D11" s="38">
        <v>0.75</v>
      </c>
      <c r="E11" s="39">
        <v>25</v>
      </c>
      <c r="F11" s="54" t="s">
        <v>15</v>
      </c>
      <c r="G11" s="57" t="s">
        <v>119</v>
      </c>
      <c r="H11" s="22"/>
      <c r="I11" s="16">
        <f t="shared" si="0"/>
        <v>0</v>
      </c>
      <c r="J11" s="19">
        <f t="shared" si="1"/>
        <v>0</v>
      </c>
    </row>
    <row r="12" spans="2:10" ht="37.5" x14ac:dyDescent="0.25">
      <c r="B12" s="37">
        <v>45831</v>
      </c>
      <c r="C12" s="38">
        <v>0.34375</v>
      </c>
      <c r="D12" s="38">
        <v>0.47916666666666669</v>
      </c>
      <c r="E12" s="39">
        <v>44</v>
      </c>
      <c r="F12" s="54" t="s">
        <v>17</v>
      </c>
      <c r="G12" s="57" t="s">
        <v>120</v>
      </c>
      <c r="H12" s="22"/>
      <c r="I12" s="16">
        <f t="shared" si="0"/>
        <v>0</v>
      </c>
      <c r="J12" s="19">
        <f t="shared" si="1"/>
        <v>0</v>
      </c>
    </row>
    <row r="13" spans="2:10" ht="38.25" thickBot="1" x14ac:dyDescent="0.3">
      <c r="B13" s="40">
        <v>45833</v>
      </c>
      <c r="C13" s="41">
        <v>0.34375</v>
      </c>
      <c r="D13" s="41">
        <v>0.46875</v>
      </c>
      <c r="E13" s="42">
        <v>38</v>
      </c>
      <c r="F13" s="58" t="s">
        <v>15</v>
      </c>
      <c r="G13" s="59" t="s">
        <v>121</v>
      </c>
      <c r="H13" s="23"/>
      <c r="I13" s="17">
        <f t="shared" si="0"/>
        <v>0</v>
      </c>
      <c r="J13" s="18">
        <f t="shared" si="1"/>
        <v>0</v>
      </c>
    </row>
    <row r="14" spans="2:10" ht="45.75" customHeight="1" thickBot="1" x14ac:dyDescent="0.3">
      <c r="B14" s="95" t="s">
        <v>7</v>
      </c>
      <c r="C14" s="96"/>
      <c r="D14" s="96"/>
      <c r="E14" s="96"/>
      <c r="F14" s="96"/>
      <c r="G14" s="96"/>
      <c r="H14" s="15">
        <f>SUM(H5:H13)</f>
        <v>0</v>
      </c>
      <c r="I14" s="15">
        <f>SUM(I5:I13)</f>
        <v>0</v>
      </c>
      <c r="J14" s="15">
        <f>SUM(J5:J13)</f>
        <v>0</v>
      </c>
    </row>
  </sheetData>
  <sheetProtection algorithmName="SHA-512" hashValue="3hoAGzFw8hAwa1GycPqhlMjgXEiLS0/DjTf1zxsxVBnhWyQYdlsQ0tEcFoyyGR8Z9Ph/yuU3tp12RUWdAN23QA==" saltValue="Opk6jkPzNiYnkIQc+RLN/g==" spinCount="100000" sheet="1" objects="1" scenarios="1"/>
  <mergeCells count="1">
    <mergeCell ref="B14:G1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Karlovarsko 1.</vt:lpstr>
      <vt:lpstr>Karlovarsko 2.</vt:lpstr>
      <vt:lpstr>Karlovarsko 3.</vt:lpstr>
      <vt:lpstr>Karlovarsko 4.</vt:lpstr>
      <vt:lpstr>Sokolovsko 1.</vt:lpstr>
      <vt:lpstr>Sokolovsko 2.</vt:lpstr>
      <vt:lpstr>Sokolovsko 3.</vt:lpstr>
      <vt:lpstr>Sokolovsko 4.</vt:lpstr>
      <vt:lpstr>Chebsko 1.</vt:lpstr>
      <vt:lpstr>Chebsko 2.</vt:lpstr>
      <vt:lpstr>Chebsko 3.</vt:lpstr>
      <vt:lpstr>CEVOH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Bolková Zora</dc:creator>
  <cp:lastModifiedBy>Papík Miroslav</cp:lastModifiedBy>
  <dcterms:created xsi:type="dcterms:W3CDTF">2021-08-03T13:02:35Z</dcterms:created>
  <dcterms:modified xsi:type="dcterms:W3CDTF">2025-05-06T10:25:15Z</dcterms:modified>
</cp:coreProperties>
</file>