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ultury\2025\Doprava dětí - květen\Zadávací dokumentace\"/>
    </mc:Choice>
  </mc:AlternateContent>
  <xr:revisionPtr revIDLastSave="0" documentId="13_ncr:1_{2200AEBE-A7E3-4535-89A2-290B369FFB2F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Karlovarsko 1." sheetId="1" r:id="rId1"/>
    <sheet name="Karlovarsko 2." sheetId="8" r:id="rId2"/>
    <sheet name="Karlovarsko 3." sheetId="9" r:id="rId3"/>
    <sheet name="Karlovarsko 4." sheetId="10" r:id="rId4"/>
    <sheet name="Karlovarsko 5" sheetId="21" r:id="rId5"/>
    <sheet name="Sokolovsko 1." sheetId="4" r:id="rId6"/>
    <sheet name="Sokolovsko 2." sheetId="12" r:id="rId7"/>
    <sheet name="Sokolovsko 3." sheetId="13" r:id="rId8"/>
    <sheet name="Chebsko 1." sheetId="7" r:id="rId9"/>
    <sheet name="Chebsko 2." sheetId="18" r:id="rId10"/>
    <sheet name="Chebsko 3." sheetId="19" r:id="rId11"/>
    <sheet name="Chebsko 4." sheetId="22" r:id="rId12"/>
    <sheet name="DVMO" sheetId="17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1" l="1"/>
  <c r="I8" i="21" s="1"/>
  <c r="J9" i="21"/>
  <c r="J10" i="21"/>
  <c r="I10" i="21" s="1"/>
  <c r="I9" i="21"/>
  <c r="J7" i="10"/>
  <c r="I7" i="10" s="1"/>
  <c r="J8" i="10"/>
  <c r="I8" i="10" s="1"/>
  <c r="J9" i="10"/>
  <c r="I9" i="10" s="1"/>
  <c r="J10" i="10"/>
  <c r="I10" i="10" s="1"/>
  <c r="J8" i="9"/>
  <c r="I8" i="9" s="1"/>
  <c r="J9" i="9"/>
  <c r="I9" i="9" s="1"/>
  <c r="J10" i="9"/>
  <c r="I10" i="9" s="1"/>
  <c r="J8" i="8"/>
  <c r="I8" i="8" s="1"/>
  <c r="J9" i="8"/>
  <c r="I9" i="8" s="1"/>
  <c r="J10" i="8"/>
  <c r="I10" i="8" s="1"/>
  <c r="J8" i="1"/>
  <c r="I8" i="1" s="1"/>
  <c r="J9" i="1"/>
  <c r="I9" i="1" s="1"/>
  <c r="J10" i="1"/>
  <c r="I10" i="1" s="1"/>
  <c r="J8" i="17"/>
  <c r="I8" i="17" s="1"/>
  <c r="J9" i="17"/>
  <c r="I9" i="17"/>
  <c r="J6" i="17"/>
  <c r="I6" i="17" s="1"/>
  <c r="J7" i="17"/>
  <c r="I7" i="17" s="1"/>
  <c r="J10" i="17"/>
  <c r="I10" i="17" s="1"/>
  <c r="H13" i="22"/>
  <c r="J12" i="22"/>
  <c r="I12" i="22" s="1"/>
  <c r="J11" i="22"/>
  <c r="I11" i="22"/>
  <c r="J10" i="22"/>
  <c r="I10" i="22" s="1"/>
  <c r="J9" i="22"/>
  <c r="I9" i="22" s="1"/>
  <c r="J8" i="22"/>
  <c r="I8" i="22" s="1"/>
  <c r="J7" i="22"/>
  <c r="I7" i="22" s="1"/>
  <c r="J6" i="22"/>
  <c r="I6" i="22"/>
  <c r="J5" i="22"/>
  <c r="H16" i="21"/>
  <c r="J15" i="21"/>
  <c r="I15" i="21" s="1"/>
  <c r="J14" i="21"/>
  <c r="I14" i="21"/>
  <c r="J13" i="21"/>
  <c r="I13" i="21" s="1"/>
  <c r="J12" i="21"/>
  <c r="I12" i="21" s="1"/>
  <c r="J11" i="21"/>
  <c r="I11" i="21" s="1"/>
  <c r="J7" i="21"/>
  <c r="I7" i="21" s="1"/>
  <c r="J6" i="21"/>
  <c r="I6" i="21" s="1"/>
  <c r="J5" i="21"/>
  <c r="I5" i="21" s="1"/>
  <c r="J13" i="22" l="1"/>
  <c r="I5" i="22"/>
  <c r="I13" i="22" s="1"/>
  <c r="J16" i="21"/>
  <c r="I16" i="21"/>
  <c r="J11" i="17"/>
  <c r="I11" i="17" s="1"/>
  <c r="H14" i="19"/>
  <c r="J13" i="19"/>
  <c r="I13" i="19" s="1"/>
  <c r="J12" i="19"/>
  <c r="I12" i="19" s="1"/>
  <c r="J11" i="19"/>
  <c r="I11" i="19" s="1"/>
  <c r="J10" i="19"/>
  <c r="I10" i="19" s="1"/>
  <c r="J9" i="19"/>
  <c r="I9" i="19" s="1"/>
  <c r="J8" i="19"/>
  <c r="I8" i="19" s="1"/>
  <c r="J7" i="19"/>
  <c r="I7" i="19" s="1"/>
  <c r="J6" i="19"/>
  <c r="I6" i="19" s="1"/>
  <c r="J5" i="19"/>
  <c r="H14" i="18"/>
  <c r="J13" i="18"/>
  <c r="I13" i="18" s="1"/>
  <c r="J12" i="18"/>
  <c r="I12" i="18" s="1"/>
  <c r="J11" i="18"/>
  <c r="I11" i="18" s="1"/>
  <c r="J10" i="18"/>
  <c r="I10" i="18" s="1"/>
  <c r="J9" i="18"/>
  <c r="I9" i="18" s="1"/>
  <c r="J8" i="18"/>
  <c r="I8" i="18" s="1"/>
  <c r="J7" i="18"/>
  <c r="I7" i="18" s="1"/>
  <c r="J6" i="18"/>
  <c r="I6" i="18" s="1"/>
  <c r="J5" i="18"/>
  <c r="I5" i="18" s="1"/>
  <c r="J6" i="7"/>
  <c r="I6" i="7" s="1"/>
  <c r="J7" i="7"/>
  <c r="I7" i="7" s="1"/>
  <c r="J8" i="7"/>
  <c r="I8" i="7" s="1"/>
  <c r="J9" i="7"/>
  <c r="I9" i="7" s="1"/>
  <c r="J10" i="7"/>
  <c r="I10" i="7" s="1"/>
  <c r="J13" i="13"/>
  <c r="I13" i="13" s="1"/>
  <c r="J13" i="12"/>
  <c r="I13" i="12" s="1"/>
  <c r="J14" i="12"/>
  <c r="I14" i="12" s="1"/>
  <c r="J14" i="4"/>
  <c r="I14" i="4" s="1"/>
  <c r="J8" i="13"/>
  <c r="I8" i="13" s="1"/>
  <c r="J9" i="13"/>
  <c r="I9" i="13" s="1"/>
  <c r="J10" i="13"/>
  <c r="I10" i="13" s="1"/>
  <c r="J8" i="4"/>
  <c r="I8" i="4" s="1"/>
  <c r="J9" i="4"/>
  <c r="I9" i="4" s="1"/>
  <c r="J10" i="4"/>
  <c r="I10" i="4"/>
  <c r="J6" i="12"/>
  <c r="I6" i="12" s="1"/>
  <c r="J7" i="12"/>
  <c r="I7" i="12" s="1"/>
  <c r="J8" i="12"/>
  <c r="I8" i="12" s="1"/>
  <c r="J14" i="19" l="1"/>
  <c r="J14" i="18"/>
  <c r="I5" i="19"/>
  <c r="I14" i="19" s="1"/>
  <c r="I14" i="18"/>
  <c r="J12" i="17" l="1"/>
  <c r="I12" i="17" s="1"/>
  <c r="J5" i="17"/>
  <c r="H13" i="17"/>
  <c r="H14" i="13"/>
  <c r="J12" i="13"/>
  <c r="I12" i="13" s="1"/>
  <c r="J11" i="13"/>
  <c r="I11" i="13" s="1"/>
  <c r="J7" i="13"/>
  <c r="I7" i="13"/>
  <c r="J6" i="13"/>
  <c r="I6" i="13" s="1"/>
  <c r="J5" i="13"/>
  <c r="H15" i="12"/>
  <c r="J12" i="12"/>
  <c r="I12" i="12" s="1"/>
  <c r="J11" i="12"/>
  <c r="I11" i="12" s="1"/>
  <c r="J10" i="12"/>
  <c r="I10" i="12" s="1"/>
  <c r="J9" i="12"/>
  <c r="I9" i="12" s="1"/>
  <c r="J5" i="12"/>
  <c r="J14" i="10"/>
  <c r="I14" i="10" s="1"/>
  <c r="J15" i="10"/>
  <c r="I15" i="10" s="1"/>
  <c r="J15" i="9"/>
  <c r="I15" i="9" s="1"/>
  <c r="J15" i="8"/>
  <c r="I15" i="8" s="1"/>
  <c r="J14" i="1"/>
  <c r="I14" i="1" s="1"/>
  <c r="J15" i="1"/>
  <c r="I15" i="1" s="1"/>
  <c r="J13" i="17" l="1"/>
  <c r="I5" i="17"/>
  <c r="I13" i="17"/>
  <c r="J15" i="12"/>
  <c r="J14" i="13"/>
  <c r="I5" i="13"/>
  <c r="I14" i="13" s="1"/>
  <c r="I5" i="12"/>
  <c r="I15" i="12" s="1"/>
  <c r="H16" i="10"/>
  <c r="J13" i="10"/>
  <c r="I13" i="10" s="1"/>
  <c r="J12" i="10"/>
  <c r="I12" i="10" s="1"/>
  <c r="J11" i="10"/>
  <c r="I11" i="10" s="1"/>
  <c r="J6" i="10"/>
  <c r="I6" i="10" s="1"/>
  <c r="J5" i="10"/>
  <c r="H16" i="9"/>
  <c r="J14" i="9"/>
  <c r="I14" i="9" s="1"/>
  <c r="J13" i="9"/>
  <c r="I13" i="9" s="1"/>
  <c r="J12" i="9"/>
  <c r="I12" i="9" s="1"/>
  <c r="J11" i="9"/>
  <c r="I11" i="9" s="1"/>
  <c r="J7" i="9"/>
  <c r="I7" i="9" s="1"/>
  <c r="J6" i="9"/>
  <c r="I6" i="9" s="1"/>
  <c r="J5" i="9"/>
  <c r="I5" i="9" s="1"/>
  <c r="H16" i="8"/>
  <c r="J14" i="8"/>
  <c r="I14" i="8" s="1"/>
  <c r="J13" i="8"/>
  <c r="I13" i="8" s="1"/>
  <c r="J12" i="8"/>
  <c r="I12" i="8" s="1"/>
  <c r="J11" i="8"/>
  <c r="I11" i="8" s="1"/>
  <c r="J7" i="8"/>
  <c r="I7" i="8" s="1"/>
  <c r="J6" i="8"/>
  <c r="J5" i="8"/>
  <c r="I5" i="8" s="1"/>
  <c r="J6" i="1"/>
  <c r="I6" i="1" s="1"/>
  <c r="J7" i="1"/>
  <c r="I7" i="1" s="1"/>
  <c r="J11" i="1"/>
  <c r="I11" i="1" s="1"/>
  <c r="J12" i="1"/>
  <c r="I12" i="1" s="1"/>
  <c r="J13" i="1"/>
  <c r="I13" i="1" s="1"/>
  <c r="J12" i="7"/>
  <c r="I12" i="7" s="1"/>
  <c r="J13" i="7"/>
  <c r="I13" i="7" s="1"/>
  <c r="J6" i="4"/>
  <c r="J7" i="4"/>
  <c r="I7" i="4" s="1"/>
  <c r="J11" i="4"/>
  <c r="I11" i="4" s="1"/>
  <c r="I6" i="4"/>
  <c r="J12" i="4"/>
  <c r="I12" i="4" s="1"/>
  <c r="J13" i="4"/>
  <c r="I13" i="4" s="1"/>
  <c r="H14" i="7"/>
  <c r="J11" i="7"/>
  <c r="I11" i="7" s="1"/>
  <c r="J5" i="7"/>
  <c r="I5" i="7" s="1"/>
  <c r="J14" i="7" l="1"/>
  <c r="I14" i="7"/>
  <c r="J16" i="8"/>
  <c r="J16" i="10"/>
  <c r="I16" i="9"/>
  <c r="J16" i="9"/>
  <c r="I6" i="8"/>
  <c r="I16" i="8" s="1"/>
  <c r="I5" i="10"/>
  <c r="I16" i="10" s="1"/>
  <c r="J5" i="1" l="1"/>
  <c r="J5" i="4"/>
  <c r="I5" i="4" l="1"/>
  <c r="I5" i="1"/>
  <c r="J15" i="4" l="1"/>
  <c r="I15" i="4"/>
  <c r="H15" i="4"/>
  <c r="I16" i="1" l="1"/>
  <c r="J16" i="1"/>
  <c r="H16" i="1"/>
</calcChain>
</file>

<file path=xl/sharedStrings.xml><?xml version="1.0" encoding="utf-8"?>
<sst xmlns="http://schemas.openxmlformats.org/spreadsheetml/2006/main" count="411" uniqueCount="155">
  <si>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</si>
  <si>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</si>
  <si>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</si>
  <si>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</si>
  <si>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</si>
  <si>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</si>
  <si>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</si>
  <si>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</si>
  <si>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</si>
  <si>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</si>
  <si>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</si>
  <si>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CENOVÁ NABÍDKA - Doprava dětí - květen - Část 1 – Karlovarsko 1/5</t>
  </si>
  <si>
    <t>CENOVÁ NABÍDKA - Doprava dětí - květen - Část 2 – Karlovarsko 1/5</t>
  </si>
  <si>
    <t>CENOVÁ NABÍDKA - Doprava dětí - květen - Část 4 – Karlovarsko 4/5</t>
  </si>
  <si>
    <t>CENOVÁ NABÍDKA - Doprava dětí - květen - Část 3 – Karlovarsko 3/5</t>
  </si>
  <si>
    <t>CENOVÁ NABÍDKA - Doprava dětí - květen - Část 5 – Karlovarsko 5/5</t>
  </si>
  <si>
    <t>CENOVÁ NABÍDKA - Doprava dětí - květen - Část 6 – Sokolovsko 1/3</t>
  </si>
  <si>
    <t>CENOVÁ NABÍDKA - Doprava dětí - květen - Část 7 – Sokolovsko 2/3</t>
  </si>
  <si>
    <t>CENOVÁ NABÍDKA - Doprava dětí - květen - Část 8 – Sokolovsko 3/3</t>
  </si>
  <si>
    <t>CENOVÁ NABÍDKA - Doprava dětí - květen - Část 9 – Chebsko 1/4</t>
  </si>
  <si>
    <t>CENOVÁ NABÍDKA - Doprava dětí - květen - Část 10 – Chebsko 2/4</t>
  </si>
  <si>
    <t>CENOVÁ NABÍDKA - Doprava dětí - květen - Část 11 – Chebsko 3/4</t>
  </si>
  <si>
    <t>CENOVÁ NABÍDKA - Doprava dětí - květen - Část 12 – Chebsko 4/4</t>
  </si>
  <si>
    <t>CENOVÁ NABÍDKA - Doprava dětí - květen - Část 13 – Doprava většího množství osob</t>
  </si>
  <si>
    <t>Státní zámek Valeč</t>
  </si>
  <si>
    <t xml:space="preserve">ZŠ Ostrov, Krušnohorská 304, 363 01 Ostrov </t>
  </si>
  <si>
    <t>Statek Milíkov u Chebu</t>
  </si>
  <si>
    <r>
      <t xml:space="preserve">Lesní MŠ Svatošky, Šmeralova 705/34, 360 01 Karlovy Vary </t>
    </r>
    <r>
      <rPr>
        <b/>
        <sz val="14"/>
        <rFont val="Calibri"/>
        <family val="2"/>
        <charset val="238"/>
        <scheme val="minor"/>
      </rPr>
      <t>(odjezd od zastávky MHD č. 6 - Doubí)</t>
    </r>
  </si>
  <si>
    <t xml:space="preserve">Porcelánka Thun, Nová Role </t>
  </si>
  <si>
    <t>ZŠ a MŠ při zdravotnických zařízení Karlovy Vary, K Mánes, Křižíkova 13, Karlovy Vary (odjezd od léčebny Mánes)</t>
  </si>
  <si>
    <t>Becherova vila, Karlovy Vary</t>
  </si>
  <si>
    <t>ZŠ a MŠ Kyselka, Radošov 75, 362 72 Kyselka</t>
  </si>
  <si>
    <t>Západočeské divadlo v Chebu</t>
  </si>
  <si>
    <r>
      <t xml:space="preserve">ZŠ a ZUŠ Šmeralova Karlovy Vary, Šmeralova 15, 360 05 Karlovy Vary </t>
    </r>
    <r>
      <rPr>
        <b/>
        <sz val="14"/>
        <rFont val="Calibri"/>
        <family val="2"/>
        <charset val="238"/>
        <scheme val="minor"/>
      </rPr>
      <t>(odjed z parkvoiště Dolní Kamenná mezi OMV a Baumax)</t>
    </r>
  </si>
  <si>
    <t>Lesní mateřská Školka Svatošky, Karlovy Vary - Doubí (bod v mapě: 6R3G+F3 Karlovy Vary)</t>
  </si>
  <si>
    <t>MŠ Stráž nad Ohří, č. p. 101, 363 01 Stráž nad Ohří</t>
  </si>
  <si>
    <t>Letohrádek Ostrov, Zámecký park 226, 363 01 Ostrov</t>
  </si>
  <si>
    <t>MŠ Montessori Elipsa KV, Svatošská 269, Karlovy Vary 360 07 Karlovy Vary</t>
  </si>
  <si>
    <t>Klášter premonstrátů Teplá</t>
  </si>
  <si>
    <t>ZŠ Toužim, Plzeňská 395, 364 01 Toužim</t>
  </si>
  <si>
    <t>Hrad Loket</t>
  </si>
  <si>
    <t>ZŠ Konečná 25, Karlovy Vary, 360 05 Karlovy Vary</t>
  </si>
  <si>
    <t>Muzeum Sokolov</t>
  </si>
  <si>
    <t>ZŠ Ostrov, Krušnohorská 304, 363 01 Ostrov</t>
  </si>
  <si>
    <t>Státní hrad a zámek Bečov nad Teplou</t>
  </si>
  <si>
    <t>1. MŠ Karlovy Vary, Krymská 10, 360 01 Karlov Vary</t>
  </si>
  <si>
    <t>Důl Jeroným,  Podstrání 13, 356 01 Rovná</t>
  </si>
  <si>
    <t>ZŠ 1. máje, 1, 360 06 Karlovy Vary</t>
  </si>
  <si>
    <t xml:space="preserve">ZŠ a MŠ Moudrá sova, Studentská 312/65, 360 07 Karlovy Vary </t>
  </si>
  <si>
    <t>ZŠ a MŠ Potůčky, č. p. 94, 362 35 Potůčky</t>
  </si>
  <si>
    <t>ZŠ Plzeňská 395, 364 01 Toužim</t>
  </si>
  <si>
    <t>ZŠ Merklín, č. p. 31, 362 34 Merklín</t>
  </si>
  <si>
    <r>
      <t>SPŠ Ostrov, Klínovecká 1197, 363 01 Ostrov</t>
    </r>
    <r>
      <rPr>
        <b/>
        <sz val="14"/>
        <rFont val="Calibri"/>
        <family val="2"/>
        <charset val="238"/>
        <scheme val="minor"/>
      </rPr>
      <t xml:space="preserve"> (odjezd z náměstí)</t>
    </r>
  </si>
  <si>
    <t>Sokolovna Toužim</t>
  </si>
  <si>
    <t>ZŠ a MŠ Útvina, č.p. 153, 364 01 Toužim</t>
  </si>
  <si>
    <t>Státní zámek Kynžvart</t>
  </si>
  <si>
    <t>Hornické muzeum Krásno, Cínová 408, 357 31 Krásno</t>
  </si>
  <si>
    <t>ZŠ  Krušnohorská 304, 363 01 Ostrov</t>
  </si>
  <si>
    <r>
      <t xml:space="preserve">1. Mateřská škola Karlovy Vary, Komenského 7, příspěvková organizace </t>
    </r>
    <r>
      <rPr>
        <b/>
        <sz val="14"/>
        <rFont val="Calibri"/>
        <family val="2"/>
        <charset val="238"/>
        <scheme val="minor"/>
      </rPr>
      <t>(odjezd od zelené brány MŠ, ulice Západní)</t>
    </r>
  </si>
  <si>
    <t>Bečovská botanická zahrada</t>
  </si>
  <si>
    <t>Mateřská škola Stráž nad Ohří, Stráž nad Ohří 101</t>
  </si>
  <si>
    <t>Karlovarské městské divadlo</t>
  </si>
  <si>
    <r>
      <t xml:space="preserve">Základní škola M.C-Sklodowské a MŠ Jáchymov, Husova 992 </t>
    </r>
    <r>
      <rPr>
        <b/>
        <sz val="14"/>
        <rFont val="Calibri"/>
        <family val="2"/>
        <charset val="238"/>
        <scheme val="minor"/>
      </rPr>
      <t>(odjezd od staré školy v Jáchymově)</t>
    </r>
  </si>
  <si>
    <r>
      <t xml:space="preserve">Základní škola a mateřská škola Horní Blatná, okres Karlovy Vary, Komenského 261 </t>
    </r>
    <r>
      <rPr>
        <b/>
        <sz val="14"/>
        <rFont val="Calibri"/>
        <family val="2"/>
        <charset val="238"/>
        <scheme val="minor"/>
      </rPr>
      <t>(odjezd 16 dětí od MŠ Abertamy v 8:00, 10 dětí od MŠ Horní Blatná v 8:15)</t>
    </r>
  </si>
  <si>
    <t>Hrad Vildštejn ve Skalné</t>
  </si>
  <si>
    <t>ZŠ Nová Role, školní 232, 362 25 Nová Role</t>
  </si>
  <si>
    <r>
      <t xml:space="preserve">Mateřská škola Velichov, okres Karlovy Vary </t>
    </r>
    <r>
      <rPr>
        <b/>
        <sz val="14"/>
        <rFont val="Calibri"/>
        <family val="2"/>
        <charset val="238"/>
        <scheme val="minor"/>
      </rPr>
      <t>(odjezd od COOPu Velichov)</t>
    </r>
  </si>
  <si>
    <r>
      <t xml:space="preserve">ZŠ a MŠ Bečov nad Teplou, Školní 152 </t>
    </r>
    <r>
      <rPr>
        <b/>
        <sz val="14"/>
        <rFont val="Calibri"/>
        <family val="2"/>
        <charset val="238"/>
        <scheme val="minor"/>
      </rPr>
      <t>(odjezd z náměstí 5. května, Bečov nad Teplou)</t>
    </r>
  </si>
  <si>
    <t xml:space="preserve">Štola Johannes, Boží Dar - Rýžovna -  Zlatý kopec </t>
  </si>
  <si>
    <t>SOA Podnikatel, s.r.o., Nám. V. Řezáče 5, 360 01 Karlovy Vary (odjezd z Dolního nádraží Karlových Varů)</t>
  </si>
  <si>
    <t>ZŠ Nám. Karla IV. 423, 362 21 Nejdek</t>
  </si>
  <si>
    <t>ZŠ Jana Amose Komenského, Kollárova 19, Karlovy Vary</t>
  </si>
  <si>
    <r>
      <t xml:space="preserve">2. Mateřská škola Karlovy Vary, Krušnohorská 16, p. o. </t>
    </r>
    <r>
      <rPr>
        <b/>
        <sz val="14"/>
        <rFont val="Calibri"/>
        <family val="2"/>
        <charset val="238"/>
        <scheme val="minor"/>
      </rPr>
      <t>(odjezd od MŠ Truhlářská, 690/11 K. Vary, Stará Role)</t>
    </r>
  </si>
  <si>
    <t>ZŠ Bochov, Okružní 367, okres Karlovy Vary (odjezd z náměstí Bochov)</t>
  </si>
  <si>
    <r>
      <t>ZŠ Horní Blatná, Komenského 261</t>
    </r>
    <r>
      <rPr>
        <b/>
        <sz val="14"/>
        <rFont val="Calibri"/>
        <family val="2"/>
        <charset val="238"/>
        <scheme val="minor"/>
      </rPr>
      <t xml:space="preserve"> (odjezd v 7:30 od ZŠ Horní Blatná a v 7:45 od ZŠ Abertamy)</t>
    </r>
  </si>
  <si>
    <t>Mateřská škola Bochov, Zahradní 315</t>
  </si>
  <si>
    <t>ZŠ Truhlářská 681, 360 17 Karlovy Vary</t>
  </si>
  <si>
    <t>ZŠ a MŠ Ostrov, Myslbekova 996</t>
  </si>
  <si>
    <r>
      <t>ZŠ Bochov, Okružní 367, okres Karlovy Vary</t>
    </r>
    <r>
      <rPr>
        <b/>
        <sz val="14"/>
        <rFont val="Calibri"/>
        <family val="2"/>
        <charset val="238"/>
        <scheme val="minor"/>
      </rPr>
      <t xml:space="preserve"> (odjezd z náměstí Bochov)</t>
    </r>
  </si>
  <si>
    <t>ZŠ Nejdek, náměstí Karla IV. 423, 362 21 Nejdek</t>
  </si>
  <si>
    <t>Mateřská škola Šemnice, Šemnice 29, Kyselka</t>
  </si>
  <si>
    <t>Klášter premonstrátů Teplá + Úterý</t>
  </si>
  <si>
    <r>
      <t xml:space="preserve">ZŠ Truhlářská 19, Karlovy Vary </t>
    </r>
    <r>
      <rPr>
        <b/>
        <sz val="14"/>
        <rFont val="Calibri"/>
        <family val="2"/>
        <charset val="238"/>
        <scheme val="minor"/>
      </rPr>
      <t>(návrat z Úterý ve 12:30)</t>
    </r>
  </si>
  <si>
    <r>
      <t xml:space="preserve">Základní škola, mateřská škola a dětské jesle Moudrá sova s.r.o., Studentská 312/65, Karlovy Vary </t>
    </r>
    <r>
      <rPr>
        <b/>
        <sz val="14"/>
        <rFont val="Calibri"/>
        <family val="2"/>
        <charset val="238"/>
        <scheme val="minor"/>
      </rPr>
      <t>(odjezd ze ZŠ Moudrá sova, Keramická 92/6, Březová)</t>
    </r>
  </si>
  <si>
    <t>SŠ živnostenská Sokolov, Žákova 716, 356 01 Sokolov</t>
  </si>
  <si>
    <t>ZŠ Sokolov, Rokycanova 258, 356 01 Sokolov</t>
  </si>
  <si>
    <t>Naučná stezka - Jáchymovské peklo (vykládka na autobusové zastávce přímo u kostela sv. Jáchyma. Odjezd je ze zastávky u Infocentra)</t>
  </si>
  <si>
    <t>Gymnázium Sokolov, Husitská 2053, 356 01 Sokolov</t>
  </si>
  <si>
    <t>MŠ Školní 737, 357 35 Chodov</t>
  </si>
  <si>
    <t>Štola č. 1 Jáchymov</t>
  </si>
  <si>
    <t>Základní škola Horní Slavkov, Nádražní 683, p. o.</t>
  </si>
  <si>
    <r>
      <t>ZŠ Lomnice, Školní 234,</t>
    </r>
    <r>
      <rPr>
        <b/>
        <sz val="14"/>
        <rFont val="Calibri"/>
        <family val="2"/>
        <charset val="238"/>
        <scheme val="minor"/>
      </rPr>
      <t xml:space="preserve"> (odjezd od autobusové zastávky Lomnice)</t>
    </r>
  </si>
  <si>
    <t>KD Dvorana Loket</t>
  </si>
  <si>
    <t>Základní škola Nové Sedlo, Masarykova 425</t>
  </si>
  <si>
    <t>3. základní škola Chodov, okres Sokolov, p. o., Husova 788</t>
  </si>
  <si>
    <t>Císařské lázně, Mariánskolázeňská 2, 360 01 Karlovy Vary</t>
  </si>
  <si>
    <t>Základní škola Královské Poříčí, Dlouhá 63</t>
  </si>
  <si>
    <t>Základní škola Sokolov, Křižíková 1916</t>
  </si>
  <si>
    <t>Státní zámek a hrad Bečov nad Teplou</t>
  </si>
  <si>
    <t>Mateřská škola Kynšperk n. Ohří, U Pivovaru 367/3, okres Sokolov</t>
  </si>
  <si>
    <t>Základní škola a mateřská škola Svatava, p. o., Pohraniční stráže 81 (odjezd z MŠ Podlesí 70, Svatava)</t>
  </si>
  <si>
    <t>ZŠ Pohraniční stráže 81, 357 03 Svatava</t>
  </si>
  <si>
    <r>
      <t xml:space="preserve">Mateřská škola Krásná, p. o., Kladenská 210, 357 31 Krásno </t>
    </r>
    <r>
      <rPr>
        <b/>
        <sz val="14"/>
        <rFont val="Calibri"/>
        <family val="2"/>
        <charset val="238"/>
        <scheme val="minor"/>
      </rPr>
      <t>(odjezd z náměstí v Krásně)</t>
    </r>
  </si>
  <si>
    <r>
      <t xml:space="preserve">Mateřská škola Chodov, okres Sokolov, p. o., Mateřská škola Nerudova 915 </t>
    </r>
    <r>
      <rPr>
        <b/>
        <sz val="14"/>
        <rFont val="Calibri"/>
        <family val="2"/>
        <charset val="238"/>
        <scheme val="minor"/>
      </rPr>
      <t>(odjezd z Chodova - autobusové nádraží)</t>
    </r>
  </si>
  <si>
    <t xml:space="preserve">ZŠ Sokolov, Běžecká 2055, 356 01 Sokolov (odjezd z pracoviště Boženy Němcové (bývalý heliport) </t>
  </si>
  <si>
    <t>ZŠ Královské Poříčí, Dlouhá 63, Královské Poříčí</t>
  </si>
  <si>
    <t>ZŠ Lomnice, Školní 234</t>
  </si>
  <si>
    <t>SŠ, ZŠ a MŠ Kraslice, Havlíčkova 1717</t>
  </si>
  <si>
    <t>ZŠ Sokolov, Křižíkova 1916, 356 01 Sokolov</t>
  </si>
  <si>
    <t>MŠ Pohraniční stráže 81, 357 03 Svatava</t>
  </si>
  <si>
    <t>Mateřská škola Dolní Rychnov, Šafaříkova 17</t>
  </si>
  <si>
    <t>MŠ Sklářská 510, Nové Sedlo</t>
  </si>
  <si>
    <t>ZŠ a MŠ Komenského 22, 257 08 Krajková</t>
  </si>
  <si>
    <t>Gymnázium Aš, Hlavní 106, 352 01 Aš</t>
  </si>
  <si>
    <r>
      <t>ZŠ Vítězství Mariánské Lázně, Třída Vítezství 29, 353 01 Hamrníky</t>
    </r>
    <r>
      <rPr>
        <b/>
        <sz val="14"/>
        <rFont val="Calibri"/>
        <family val="2"/>
        <charset val="238"/>
        <scheme val="minor"/>
      </rPr>
      <t xml:space="preserve"> </t>
    </r>
  </si>
  <si>
    <r>
      <t xml:space="preserve">31                     </t>
    </r>
    <r>
      <rPr>
        <b/>
        <sz val="14"/>
        <rFont val="Calibri"/>
        <family val="2"/>
        <charset val="238"/>
        <scheme val="minor"/>
      </rPr>
      <t>(2 vozíčkáři)</t>
    </r>
  </si>
  <si>
    <r>
      <t xml:space="preserve">MŠ Aš, Nohova 2201, 352 01 Aš </t>
    </r>
    <r>
      <rPr>
        <b/>
        <sz val="14"/>
        <rFont val="Calibri"/>
        <family val="2"/>
        <charset val="238"/>
        <scheme val="minor"/>
      </rPr>
      <t>(odjezd ze zastávky Palacká)</t>
    </r>
  </si>
  <si>
    <r>
      <t xml:space="preserve">ZŠ Kostelní nám. 14, 350 02 Cheb </t>
    </r>
    <r>
      <rPr>
        <b/>
        <sz val="14"/>
        <rFont val="Calibri"/>
        <family val="2"/>
        <charset val="238"/>
        <scheme val="minor"/>
      </rPr>
      <t>(odjezd od VZP Cheb)</t>
    </r>
  </si>
  <si>
    <t>ZŠ a MŠ Tři Sekery, č. p. 79</t>
  </si>
  <si>
    <t>ZŠ Františkovy Lázně, Česká 1, 351 01 Františkovy Lázně</t>
  </si>
  <si>
    <t>Kulturní dům Luby</t>
  </si>
  <si>
    <t>ZŠ a MŠ Nový Kostel, č. p. 3, 351 34 Skalná</t>
  </si>
  <si>
    <t>ZŠ Královské Poříčí, Dlouhá 69, 356 01 Královské Poříčí</t>
  </si>
  <si>
    <t>ZUŠ R. Schumanna Aš, Kostelní 42/12</t>
  </si>
  <si>
    <t xml:space="preserve">MŠ Trstěnice, č. p. 104, 353 01 Mariánské Lázně </t>
  </si>
  <si>
    <t>Městské divadlo Mariánské Lázně</t>
  </si>
  <si>
    <t>ZŠ a MŠ Stará Voda, č. p. 125, 353 01 Stará Voda</t>
  </si>
  <si>
    <r>
      <t xml:space="preserve">ZŠ a MŠ Abertamy, Blatenská 425, 362 35 Abertamy </t>
    </r>
    <r>
      <rPr>
        <b/>
        <sz val="14"/>
        <rFont val="Calibri"/>
        <family val="2"/>
        <charset val="238"/>
        <scheme val="minor"/>
      </rPr>
      <t>(odjezd 7:15 ZŠ Horní Blatná a v 7:30 od ZŠ Abertamy)</t>
    </r>
  </si>
  <si>
    <r>
      <t xml:space="preserve">MŠ Luby, Tovární 743, 351 37 Luby </t>
    </r>
    <r>
      <rPr>
        <b/>
        <sz val="14"/>
        <rFont val="Calibri"/>
        <family val="2"/>
        <charset val="238"/>
        <scheme val="minor"/>
      </rPr>
      <t>(odjezd od hasičské zbrojnice)</t>
    </r>
  </si>
  <si>
    <t>MŠ Velká Hleďsebe, Tyršova 315, 353 01 ML</t>
  </si>
  <si>
    <t>Lesní klub Farma u Kosího potoka, Sekerské Chalupy 11, 353 01 Mariánské Lázně</t>
  </si>
  <si>
    <r>
      <t xml:space="preserve">Základní škola a mateřská škola Aš, Okružní 57 okres Cheb, p. o. </t>
    </r>
    <r>
      <rPr>
        <b/>
        <sz val="14"/>
        <rFont val="Calibri"/>
        <family val="2"/>
        <charset val="238"/>
        <scheme val="minor"/>
      </rPr>
      <t>(odjezd od MŠ Mokřiny)</t>
    </r>
  </si>
  <si>
    <r>
      <t xml:space="preserve">4. ZŠ Cheb, Hradební 14 </t>
    </r>
    <r>
      <rPr>
        <b/>
        <sz val="14"/>
        <rFont val="Calibri"/>
        <family val="2"/>
        <charset val="238"/>
        <scheme val="minor"/>
      </rPr>
      <t>(odjezd od divadla)</t>
    </r>
  </si>
  <si>
    <t>6. ZŠ Cheb, Obětí nacismu 16</t>
  </si>
  <si>
    <t>Mateřská škola Krásná, p. o., Krásná 280</t>
  </si>
  <si>
    <t>Základní škola a mateřská škola Aš, Okružní 57 okres Cheb, p. o.</t>
  </si>
  <si>
    <t>ZŠ Pohraniční stráže 95, 353 01 Velká Hleďsebe</t>
  </si>
  <si>
    <t>Základní škola v Teplé, p. o., Školní 258</t>
  </si>
  <si>
    <r>
      <t>4. ZŠ Cheb, Hradební 14</t>
    </r>
    <r>
      <rPr>
        <b/>
        <sz val="14"/>
        <rFont val="Calibri"/>
        <family val="2"/>
        <charset val="238"/>
        <scheme val="minor"/>
      </rPr>
      <t xml:space="preserve"> (odjezd od divadla)</t>
    </r>
  </si>
  <si>
    <t>ZUŠ Aš, Kostelní 42</t>
  </si>
  <si>
    <t>MŠ Krásná u Aše, č.p. 280, 35 01 Aš</t>
  </si>
  <si>
    <t>ZŠ Úšovice, Školní náměstí 472, 353 01 Mariánské Lázně</t>
  </si>
  <si>
    <t>ZŠ Hranice, Husova 414, okres Cheb</t>
  </si>
  <si>
    <t>ZŠ a MŠ Stará Voda, č. p. 125</t>
  </si>
  <si>
    <t>4. ZŠ Cheb, Hradební 14 (odjezd od divadla)</t>
  </si>
  <si>
    <t>Základní škola Aš, Kamenná 152/2, okres Cheb</t>
  </si>
  <si>
    <t>5. ZŠ Cheb, Matěje Kopeckého 1, 350 02 Cheb</t>
  </si>
  <si>
    <t>TRIVIS SŠV Karlovy Vary, T. G. Masaryka 559/1, 360 01 Karlovy Vary</t>
  </si>
  <si>
    <t>ZŠ a MŠ Aš, Okružní 57, 352 01 Aš</t>
  </si>
  <si>
    <r>
      <t xml:space="preserve">ZŠ Pionýrů 1614, 356 01 Sokolov </t>
    </r>
    <r>
      <rPr>
        <b/>
        <sz val="14"/>
        <rFont val="Calibri"/>
        <family val="2"/>
        <charset val="238"/>
        <scheme val="minor"/>
      </rPr>
      <t xml:space="preserve">(odjezd od sportovní haly ISŠTE) </t>
    </r>
  </si>
  <si>
    <t>ZŠ Chodov, Školní 697, 357 35 Chodov</t>
  </si>
  <si>
    <t>ZŠ Skalná, Sportovní 260, 351 34 Skalná</t>
  </si>
  <si>
    <t>ZŠ a MŠ Dolní Žandov, č.p. 37, 354 93 Dolní Žandov</t>
  </si>
  <si>
    <t>ZŠ Kamenná 152, Aš, okres Cheb</t>
  </si>
  <si>
    <t>Základní škola a mateřská škola Ostrov, Myslbekova 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</si>
</sst>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 applyProtection="1">
      <alignment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4" borderId="20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9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14" fontId="9" fillId="6" borderId="8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 applyProtection="1">
      <alignment horizontal="center" vertical="center" wrapText="1"/>
    </xf>
    <xf numFmtId="164" fontId="2" fillId="2" borderId="22" xfId="0" applyNumberFormat="1" applyFont="1" applyFill="1" applyBorder="1" applyAlignment="1" applyProtection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14" fontId="9" fillId="8" borderId="7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20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64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4" fontId="9" fillId="8" borderId="6" xfId="0" applyNumberFormat="1" applyFont="1" applyFill="1" applyBorder="1" applyAlignment="1">
      <alignment horizontal="center" vertical="center" wrapText="1"/>
    </xf>
    <xf numFmtId="20" fontId="8" fillId="8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4" fontId="9" fillId="8" borderId="8" xfId="0" applyNumberFormat="1" applyFont="1" applyFill="1" applyBorder="1" applyAlignment="1">
      <alignment horizontal="center" vertical="center" wrapText="1"/>
    </xf>
    <xf numFmtId="20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20" fontId="9" fillId="8" borderId="3" xfId="0" applyNumberFormat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8" xfId="0" applyNumberFormat="1" applyFont="1" applyFill="1" applyBorder="1" applyAlignment="1" applyProtection="1">
      <alignment horizontal="center" vertical="center"/>
      <protection locked="0"/>
    </xf>
    <xf numFmtId="20" fontId="8" fillId="6" borderId="1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20" fontId="8" fillId="6" borderId="9" xfId="0" applyNumberFormat="1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20" fontId="9" fillId="6" borderId="3" xfId="0" applyNumberFormat="1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9" fillId="7" borderId="7" xfId="0" applyNumberFormat="1" applyFont="1" applyFill="1" applyBorder="1" applyAlignment="1">
      <alignment horizontal="center" vertical="center" wrapText="1"/>
    </xf>
    <xf numFmtId="20" fontId="9" fillId="7" borderId="1" xfId="0" applyNumberFormat="1" applyFont="1" applyFill="1" applyBorder="1" applyAlignment="1">
      <alignment horizontal="center" vertical="center" wrapText="1"/>
    </xf>
    <xf numFmtId="20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4" fontId="9" fillId="7" borderId="23" xfId="0" applyNumberFormat="1" applyFont="1" applyFill="1" applyBorder="1" applyAlignment="1">
      <alignment horizontal="center" vertical="center" wrapText="1"/>
    </xf>
    <xf numFmtId="20" fontId="9" fillId="7" borderId="1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4" fontId="9" fillId="7" borderId="6" xfId="0" applyNumberFormat="1" applyFont="1" applyFill="1" applyBorder="1" applyAlignment="1">
      <alignment horizontal="center" vertical="center" wrapText="1"/>
    </xf>
    <xf numFmtId="20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20" fontId="8" fillId="7" borderId="9" xfId="0" applyNumberFormat="1" applyFont="1" applyFill="1" applyBorder="1" applyAlignment="1">
      <alignment horizontal="center" vertical="center" wrapText="1"/>
    </xf>
    <xf numFmtId="164" fontId="10" fillId="5" borderId="23" xfId="0" applyNumberFormat="1" applyFont="1" applyFill="1" applyBorder="1" applyAlignment="1" applyProtection="1">
      <alignment horizontal="center" vertical="center" wrapText="1"/>
      <protection locked="0"/>
    </xf>
    <xf numFmtId="14" fontId="12" fillId="7" borderId="7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14" fontId="12" fillId="7" borderId="8" xfId="0" applyNumberFormat="1" applyFont="1" applyFill="1" applyBorder="1" applyAlignment="1">
      <alignment horizontal="center" vertical="center" wrapText="1"/>
    </xf>
    <xf numFmtId="20" fontId="12" fillId="7" borderId="9" xfId="0" applyNumberFormat="1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5" borderId="8" xfId="0" applyNumberFormat="1" applyFont="1" applyFill="1" applyBorder="1" applyAlignment="1" applyProtection="1">
      <alignment horizontal="center" vertical="center" wrapText="1"/>
      <protection locked="0"/>
    </xf>
    <xf numFmtId="20" fontId="8" fillId="7" borderId="3" xfId="0" applyNumberFormat="1" applyFont="1" applyFill="1" applyBorder="1" applyAlignment="1">
      <alignment horizontal="center" vertical="center" wrapText="1"/>
    </xf>
    <xf numFmtId="14" fontId="8" fillId="7" borderId="16" xfId="0" applyNumberFormat="1" applyFont="1" applyFill="1" applyBorder="1" applyAlignment="1">
      <alignment horizontal="center" vertical="center" wrapText="1"/>
    </xf>
    <xf numFmtId="14" fontId="9" fillId="9" borderId="7" xfId="0" applyNumberFormat="1" applyFont="1" applyFill="1" applyBorder="1" applyAlignment="1">
      <alignment horizontal="center" vertical="center" wrapText="1"/>
    </xf>
    <xf numFmtId="20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4" fontId="9" fillId="9" borderId="6" xfId="0" applyNumberFormat="1" applyFont="1" applyFill="1" applyBorder="1" applyAlignment="1">
      <alignment horizontal="center" vertical="center" wrapText="1"/>
    </xf>
    <xf numFmtId="20" fontId="9" fillId="9" borderId="3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14" fontId="9" fillId="9" borderId="8" xfId="0" applyNumberFormat="1" applyFont="1" applyFill="1" applyBorder="1" applyAlignment="1">
      <alignment horizontal="center" vertical="center" wrapText="1"/>
    </xf>
    <xf numFmtId="20" fontId="8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21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7.5" x14ac:dyDescent="0.25">
      <c r="B5" s="54">
        <v>45782</v>
      </c>
      <c r="C5" s="55">
        <v>0.33333333333333331</v>
      </c>
      <c r="D5" s="55">
        <v>0.47916666666666669</v>
      </c>
      <c r="E5" s="56">
        <v>32</v>
      </c>
      <c r="F5" s="56" t="s">
        <v>24</v>
      </c>
      <c r="G5" s="57" t="s">
        <v>25</v>
      </c>
      <c r="H5" s="21"/>
      <c r="I5" s="11">
        <f>J5-H5</f>
        <v>0</v>
      </c>
      <c r="J5" s="12">
        <f>H5*1.12</f>
        <v>0</v>
      </c>
    </row>
    <row r="6" spans="2:10" ht="75" x14ac:dyDescent="0.25">
      <c r="B6" s="47">
        <v>45783</v>
      </c>
      <c r="C6" s="50">
        <v>0.33333333333333331</v>
      </c>
      <c r="D6" s="50">
        <v>0.47916666666666669</v>
      </c>
      <c r="E6" s="51">
        <v>18</v>
      </c>
      <c r="F6" s="51" t="s">
        <v>34</v>
      </c>
      <c r="G6" s="58" t="s">
        <v>35</v>
      </c>
      <c r="H6" s="52"/>
      <c r="I6" s="11">
        <f t="shared" ref="I6:I12" si="0">J6-H6</f>
        <v>0</v>
      </c>
      <c r="J6" s="12">
        <f t="shared" ref="J6:J12" si="1">H6*1.12</f>
        <v>0</v>
      </c>
    </row>
    <row r="7" spans="2:10" ht="37.5" x14ac:dyDescent="0.25">
      <c r="B7" s="47">
        <v>45784</v>
      </c>
      <c r="C7" s="50">
        <v>0.34375</v>
      </c>
      <c r="D7" s="50">
        <v>0.58333333333333337</v>
      </c>
      <c r="E7" s="51">
        <v>54</v>
      </c>
      <c r="F7" s="51" t="s">
        <v>44</v>
      </c>
      <c r="G7" s="58" t="s">
        <v>45</v>
      </c>
      <c r="H7" s="52"/>
      <c r="I7" s="11">
        <f t="shared" si="0"/>
        <v>0</v>
      </c>
      <c r="J7" s="12">
        <f t="shared" si="1"/>
        <v>0</v>
      </c>
    </row>
    <row r="8" spans="2:10" ht="21" x14ac:dyDescent="0.25">
      <c r="B8" s="47">
        <v>45789</v>
      </c>
      <c r="C8" s="50">
        <v>0.33333333333333331</v>
      </c>
      <c r="D8" s="50">
        <v>0.5</v>
      </c>
      <c r="E8" s="51">
        <v>42</v>
      </c>
      <c r="F8" s="51" t="s">
        <v>40</v>
      </c>
      <c r="G8" s="58" t="s">
        <v>50</v>
      </c>
      <c r="H8" s="52"/>
      <c r="I8" s="11">
        <f t="shared" si="0"/>
        <v>0</v>
      </c>
      <c r="J8" s="12">
        <f t="shared" si="1"/>
        <v>0</v>
      </c>
    </row>
    <row r="9" spans="2:10" ht="56.25" x14ac:dyDescent="0.25">
      <c r="B9" s="47">
        <v>45791</v>
      </c>
      <c r="C9" s="50">
        <v>0.33333333333333331</v>
      </c>
      <c r="D9" s="50">
        <v>0.47916666666666669</v>
      </c>
      <c r="E9" s="51">
        <v>18</v>
      </c>
      <c r="F9" s="51" t="s">
        <v>56</v>
      </c>
      <c r="G9" s="58" t="s">
        <v>37</v>
      </c>
      <c r="H9" s="52"/>
      <c r="I9" s="11">
        <f t="shared" si="0"/>
        <v>0</v>
      </c>
      <c r="J9" s="12">
        <f t="shared" si="1"/>
        <v>0</v>
      </c>
    </row>
    <row r="10" spans="2:10" ht="93.75" x14ac:dyDescent="0.25">
      <c r="B10" s="47">
        <v>45792</v>
      </c>
      <c r="C10" s="50">
        <v>0.33333333333333331</v>
      </c>
      <c r="D10" s="50">
        <v>0.45833333333333331</v>
      </c>
      <c r="E10" s="51">
        <v>31</v>
      </c>
      <c r="F10" s="51" t="s">
        <v>34</v>
      </c>
      <c r="G10" s="58" t="s">
        <v>63</v>
      </c>
      <c r="H10" s="52"/>
      <c r="I10" s="11">
        <f t="shared" si="0"/>
        <v>0</v>
      </c>
      <c r="J10" s="12">
        <f t="shared" si="1"/>
        <v>0</v>
      </c>
    </row>
    <row r="11" spans="2:10" ht="75" x14ac:dyDescent="0.25">
      <c r="B11" s="47">
        <v>45793</v>
      </c>
      <c r="C11" s="50">
        <v>0.33333333333333331</v>
      </c>
      <c r="D11" s="50">
        <v>0.5</v>
      </c>
      <c r="E11" s="51">
        <v>53</v>
      </c>
      <c r="F11" s="51" t="s">
        <v>68</v>
      </c>
      <c r="G11" s="58" t="s">
        <v>69</v>
      </c>
      <c r="H11" s="52"/>
      <c r="I11" s="11">
        <f t="shared" si="0"/>
        <v>0</v>
      </c>
      <c r="J11" s="12">
        <f t="shared" si="1"/>
        <v>0</v>
      </c>
    </row>
    <row r="12" spans="2:10" ht="37.5" x14ac:dyDescent="0.25">
      <c r="B12" s="47">
        <v>45798</v>
      </c>
      <c r="C12" s="48">
        <v>0.33333333333333331</v>
      </c>
      <c r="D12" s="48">
        <v>0.54166666666666663</v>
      </c>
      <c r="E12" s="49">
        <v>36</v>
      </c>
      <c r="F12" s="51" t="s">
        <v>38</v>
      </c>
      <c r="G12" s="58" t="s">
        <v>47</v>
      </c>
      <c r="H12" s="21"/>
      <c r="I12" s="11">
        <f t="shared" si="0"/>
        <v>0</v>
      </c>
      <c r="J12" s="12">
        <f t="shared" si="1"/>
        <v>0</v>
      </c>
    </row>
    <row r="13" spans="2:10" ht="75" x14ac:dyDescent="0.25">
      <c r="B13" s="47">
        <v>45800</v>
      </c>
      <c r="C13" s="48">
        <v>0.33333333333333331</v>
      </c>
      <c r="D13" s="48">
        <v>0.4375</v>
      </c>
      <c r="E13" s="49">
        <v>58</v>
      </c>
      <c r="F13" s="51" t="s">
        <v>61</v>
      </c>
      <c r="G13" s="58" t="s">
        <v>62</v>
      </c>
      <c r="H13" s="53"/>
      <c r="I13" s="11">
        <f t="shared" ref="I13:I15" si="2">J13-H13</f>
        <v>0</v>
      </c>
      <c r="J13" s="12">
        <f t="shared" ref="J13:J15" si="3">H13*1.12</f>
        <v>0</v>
      </c>
    </row>
    <row r="14" spans="2:10" ht="21" x14ac:dyDescent="0.25">
      <c r="B14" s="47">
        <v>45803</v>
      </c>
      <c r="C14" s="48">
        <v>0.35416666666666669</v>
      </c>
      <c r="D14" s="48">
        <v>0.4375</v>
      </c>
      <c r="E14" s="49">
        <v>25</v>
      </c>
      <c r="F14" s="51" t="s">
        <v>28</v>
      </c>
      <c r="G14" s="58" t="s">
        <v>77</v>
      </c>
      <c r="H14" s="53"/>
      <c r="I14" s="11">
        <f t="shared" si="2"/>
        <v>0</v>
      </c>
      <c r="J14" s="12">
        <f t="shared" si="3"/>
        <v>0</v>
      </c>
    </row>
    <row r="15" spans="2:10" ht="38.450000000000003" customHeight="1" thickBot="1" x14ac:dyDescent="0.3">
      <c r="B15" s="59">
        <v>45806</v>
      </c>
      <c r="C15" s="60">
        <v>0.32291666666666669</v>
      </c>
      <c r="D15" s="60">
        <v>0.45833333333333331</v>
      </c>
      <c r="E15" s="61">
        <v>24</v>
      </c>
      <c r="F15" s="62" t="s">
        <v>64</v>
      </c>
      <c r="G15" s="63" t="s">
        <v>80</v>
      </c>
      <c r="H15" s="53"/>
      <c r="I15" s="11">
        <f t="shared" si="2"/>
        <v>0</v>
      </c>
      <c r="J15" s="12">
        <f t="shared" si="3"/>
        <v>0</v>
      </c>
    </row>
    <row r="16" spans="2:10" ht="45.75" customHeight="1" thickBot="1" x14ac:dyDescent="0.3">
      <c r="B16" s="45" t="s">
        <v>7</v>
      </c>
      <c r="C16" s="46"/>
      <c r="D16" s="46"/>
      <c r="E16" s="46"/>
      <c r="F16" s="46"/>
      <c r="G16" s="46"/>
      <c r="H16" s="10">
        <f>SUM(H5:H15)</f>
        <v>0</v>
      </c>
      <c r="I16" s="10">
        <f>SUM(I5:I15)</f>
        <v>0</v>
      </c>
      <c r="J16" s="10">
        <f>SUM(J5:J15)</f>
        <v>0</v>
      </c>
    </row>
    <row r="21" spans="7:7" x14ac:dyDescent="0.25">
      <c r="G21"/>
    </row>
  </sheetData>
  <sheetProtection algorithmName="SHA-512" hashValue="eaT5C2O/KLnshlHXG0OYwKspg7gNe6ZoW+AUNKEE1qpaFPF0NF2PrwZ916UOoliRi4+1lorZUKpUfvh9COYeiA==" saltValue="ZmDKqD9/EO468tftJJnRCQ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1EB9-F47F-48FB-BD7E-53218C2686B3}">
  <sheetPr>
    <tabColor theme="9" tint="0.59999389629810485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25">
      <c r="B5" s="88">
        <v>45782</v>
      </c>
      <c r="C5" s="89">
        <v>0.35416666666666669</v>
      </c>
      <c r="D5" s="89">
        <v>0.5</v>
      </c>
      <c r="E5" s="90" t="s">
        <v>115</v>
      </c>
      <c r="F5" s="90" t="s">
        <v>38</v>
      </c>
      <c r="G5" s="91" t="s">
        <v>114</v>
      </c>
      <c r="H5" s="67"/>
      <c r="I5" s="13">
        <f t="shared" ref="I5:I13" si="0">J5-H5</f>
        <v>0</v>
      </c>
      <c r="J5" s="14">
        <f t="shared" ref="J5:J13" si="1">H5*1.12</f>
        <v>0</v>
      </c>
    </row>
    <row r="6" spans="2:10" ht="60.75" customHeight="1" x14ac:dyDescent="0.25">
      <c r="B6" s="80">
        <v>45784</v>
      </c>
      <c r="C6" s="81">
        <v>0.39583333333333331</v>
      </c>
      <c r="D6" s="81">
        <v>0.52083333333333337</v>
      </c>
      <c r="E6" s="79">
        <v>63</v>
      </c>
      <c r="F6" s="79" t="s">
        <v>32</v>
      </c>
      <c r="G6" s="93" t="s">
        <v>119</v>
      </c>
      <c r="H6" s="35"/>
      <c r="I6" s="16">
        <f t="shared" si="0"/>
        <v>0</v>
      </c>
      <c r="J6" s="19">
        <f t="shared" si="1"/>
        <v>0</v>
      </c>
    </row>
    <row r="7" spans="2:10" ht="60.75" customHeight="1" x14ac:dyDescent="0.25">
      <c r="B7" s="80">
        <v>45790</v>
      </c>
      <c r="C7" s="81">
        <v>0.35416666666666669</v>
      </c>
      <c r="D7" s="81">
        <v>0.45833333333333331</v>
      </c>
      <c r="E7" s="79">
        <v>24</v>
      </c>
      <c r="F7" s="79" t="s">
        <v>55</v>
      </c>
      <c r="G7" s="93" t="s">
        <v>124</v>
      </c>
      <c r="H7" s="35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80">
        <v>45791</v>
      </c>
      <c r="C8" s="81">
        <v>0.40625</v>
      </c>
      <c r="D8" s="81">
        <v>0.47916666666666669</v>
      </c>
      <c r="E8" s="79">
        <v>75</v>
      </c>
      <c r="F8" s="79" t="s">
        <v>125</v>
      </c>
      <c r="G8" s="93" t="s">
        <v>118</v>
      </c>
      <c r="H8" s="35"/>
      <c r="I8" s="16">
        <f t="shared" si="0"/>
        <v>0</v>
      </c>
      <c r="J8" s="19">
        <f t="shared" si="1"/>
        <v>0</v>
      </c>
    </row>
    <row r="9" spans="2:10" ht="72.599999999999994" customHeight="1" x14ac:dyDescent="0.25">
      <c r="B9" s="80">
        <v>45792</v>
      </c>
      <c r="C9" s="81">
        <v>0.33333333333333331</v>
      </c>
      <c r="D9" s="81">
        <v>0.45833333333333331</v>
      </c>
      <c r="E9" s="79">
        <v>31</v>
      </c>
      <c r="F9" s="79" t="s">
        <v>56</v>
      </c>
      <c r="G9" s="93" t="s">
        <v>131</v>
      </c>
      <c r="H9" s="35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80">
        <v>45797</v>
      </c>
      <c r="C10" s="41">
        <v>0.32291666666666669</v>
      </c>
      <c r="D10" s="41">
        <v>0.48958333333333331</v>
      </c>
      <c r="E10" s="30">
        <v>35</v>
      </c>
      <c r="F10" s="79" t="s">
        <v>28</v>
      </c>
      <c r="G10" s="93" t="s">
        <v>135</v>
      </c>
      <c r="H10" s="22"/>
      <c r="I10" s="16">
        <f t="shared" si="0"/>
        <v>0</v>
      </c>
      <c r="J10" s="19">
        <f t="shared" si="1"/>
        <v>0</v>
      </c>
    </row>
    <row r="11" spans="2:10" ht="60.75" customHeight="1" x14ac:dyDescent="0.25">
      <c r="B11" s="80">
        <v>45803</v>
      </c>
      <c r="C11" s="41">
        <v>0.34375</v>
      </c>
      <c r="D11" s="41">
        <v>0.51041666666666663</v>
      </c>
      <c r="E11" s="30">
        <v>37</v>
      </c>
      <c r="F11" s="79" t="s">
        <v>26</v>
      </c>
      <c r="G11" s="93" t="s">
        <v>139</v>
      </c>
      <c r="H11" s="68"/>
      <c r="I11" s="16">
        <f t="shared" si="0"/>
        <v>0</v>
      </c>
      <c r="J11" s="19">
        <f t="shared" si="1"/>
        <v>0</v>
      </c>
    </row>
    <row r="12" spans="2:10" ht="60.75" customHeight="1" x14ac:dyDescent="0.25">
      <c r="B12" s="80">
        <v>45804</v>
      </c>
      <c r="C12" s="81">
        <v>0.33333333333333331</v>
      </c>
      <c r="D12" s="81">
        <v>0.5</v>
      </c>
      <c r="E12" s="79">
        <v>26</v>
      </c>
      <c r="F12" s="79" t="s">
        <v>40</v>
      </c>
      <c r="G12" s="93" t="s">
        <v>143</v>
      </c>
      <c r="H12" s="68"/>
      <c r="I12" s="16">
        <f t="shared" si="0"/>
        <v>0</v>
      </c>
      <c r="J12" s="19">
        <f t="shared" si="1"/>
        <v>0</v>
      </c>
    </row>
    <row r="13" spans="2:10" ht="60.75" customHeight="1" thickBot="1" x14ac:dyDescent="0.3">
      <c r="B13" s="42">
        <v>45806</v>
      </c>
      <c r="C13" s="94">
        <v>0.32291666666666669</v>
      </c>
      <c r="D13" s="94">
        <v>0.54166666666666663</v>
      </c>
      <c r="E13" s="31">
        <v>53</v>
      </c>
      <c r="F13" s="43" t="s">
        <v>38</v>
      </c>
      <c r="G13" s="44" t="s">
        <v>145</v>
      </c>
      <c r="H13" s="69"/>
      <c r="I13" s="17">
        <f t="shared" si="0"/>
        <v>0</v>
      </c>
      <c r="J13" s="18">
        <f t="shared" si="1"/>
        <v>0</v>
      </c>
    </row>
    <row r="14" spans="2:10" ht="45.75" customHeight="1" thickBot="1" x14ac:dyDescent="0.3">
      <c r="B14" s="45" t="s">
        <v>7</v>
      </c>
      <c r="C14" s="46"/>
      <c r="D14" s="46"/>
      <c r="E14" s="46"/>
      <c r="F14" s="46"/>
      <c r="G14" s="46"/>
      <c r="H14" s="15">
        <f>SUM(H5:H13)</f>
        <v>0</v>
      </c>
      <c r="I14" s="15">
        <f>SUM(I5:I13)</f>
        <v>0</v>
      </c>
      <c r="J14" s="15">
        <f>SUM(J5:J13)</f>
        <v>0</v>
      </c>
    </row>
  </sheetData>
  <sheetProtection algorithmName="SHA-512" hashValue="yD99kLzCgfhAOk/6TIOMTqpmj9sc0xvCOPRd1bkUGY9cj7ivFj2QbRxT4aNanPKbI/SGIUlRQmplg6EE3LSXVA==" saltValue="KdqktG3Y12YctohocwV76w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2B8A-9470-4A5E-BB14-B3CDDA98A636}">
  <sheetPr>
    <tabColor theme="9" tint="0.39997558519241921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25">
      <c r="B5" s="88">
        <v>45783</v>
      </c>
      <c r="C5" s="89">
        <v>0.29166666666666669</v>
      </c>
      <c r="D5" s="89">
        <v>0.5</v>
      </c>
      <c r="E5" s="90">
        <v>44</v>
      </c>
      <c r="F5" s="90" t="s">
        <v>59</v>
      </c>
      <c r="G5" s="91" t="s">
        <v>116</v>
      </c>
      <c r="H5" s="67"/>
      <c r="I5" s="13">
        <f t="shared" ref="I5:I13" si="0">J5-H5</f>
        <v>0</v>
      </c>
      <c r="J5" s="14">
        <f t="shared" ref="J5:J13" si="1">H5*1.12</f>
        <v>0</v>
      </c>
    </row>
    <row r="6" spans="2:10" ht="60.75" customHeight="1" x14ac:dyDescent="0.25">
      <c r="B6" s="96">
        <v>45789</v>
      </c>
      <c r="C6" s="82">
        <v>0.39583333333333331</v>
      </c>
      <c r="D6" s="82">
        <v>0.46875</v>
      </c>
      <c r="E6" s="83">
        <v>50</v>
      </c>
      <c r="F6" s="83" t="s">
        <v>120</v>
      </c>
      <c r="G6" s="97" t="s">
        <v>121</v>
      </c>
      <c r="H6" s="102"/>
      <c r="I6" s="16">
        <f t="shared" si="0"/>
        <v>0</v>
      </c>
      <c r="J6" s="19">
        <f t="shared" si="1"/>
        <v>0</v>
      </c>
    </row>
    <row r="7" spans="2:10" ht="60.75" customHeight="1" x14ac:dyDescent="0.25">
      <c r="B7" s="80">
        <v>45791</v>
      </c>
      <c r="C7" s="81">
        <v>0.3125</v>
      </c>
      <c r="D7" s="81">
        <v>0.4375</v>
      </c>
      <c r="E7" s="79">
        <v>27</v>
      </c>
      <c r="F7" s="79" t="s">
        <v>125</v>
      </c>
      <c r="G7" s="93" t="s">
        <v>126</v>
      </c>
      <c r="H7" s="35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80">
        <v>45791</v>
      </c>
      <c r="C8" s="81">
        <v>0.41666666666666669</v>
      </c>
      <c r="D8" s="81">
        <v>0.47916666666666669</v>
      </c>
      <c r="E8" s="79">
        <v>23</v>
      </c>
      <c r="F8" s="79" t="s">
        <v>125</v>
      </c>
      <c r="G8" s="93" t="s">
        <v>124</v>
      </c>
      <c r="H8" s="35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80">
        <v>45792</v>
      </c>
      <c r="C9" s="81">
        <v>0.35416666666666669</v>
      </c>
      <c r="D9" s="81">
        <v>0.5</v>
      </c>
      <c r="E9" s="79">
        <v>38</v>
      </c>
      <c r="F9" s="79" t="s">
        <v>26</v>
      </c>
      <c r="G9" s="93" t="s">
        <v>132</v>
      </c>
      <c r="H9" s="35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80">
        <v>45797</v>
      </c>
      <c r="C10" s="41">
        <v>0.33333333333333331</v>
      </c>
      <c r="D10" s="41">
        <v>0.45833333333333331</v>
      </c>
      <c r="E10" s="30">
        <v>24</v>
      </c>
      <c r="F10" s="79" t="s">
        <v>40</v>
      </c>
      <c r="G10" s="93" t="s">
        <v>136</v>
      </c>
      <c r="H10" s="22"/>
      <c r="I10" s="16">
        <f t="shared" si="0"/>
        <v>0</v>
      </c>
      <c r="J10" s="19">
        <f t="shared" si="1"/>
        <v>0</v>
      </c>
    </row>
    <row r="11" spans="2:10" ht="75" customHeight="1" x14ac:dyDescent="0.25">
      <c r="B11" s="80">
        <v>45803</v>
      </c>
      <c r="C11" s="41">
        <v>0.3125</v>
      </c>
      <c r="D11" s="41">
        <v>0.45833333333333331</v>
      </c>
      <c r="E11" s="30">
        <v>30</v>
      </c>
      <c r="F11" s="79" t="s">
        <v>34</v>
      </c>
      <c r="G11" s="93" t="s">
        <v>140</v>
      </c>
      <c r="H11" s="68"/>
      <c r="I11" s="16">
        <f t="shared" si="0"/>
        <v>0</v>
      </c>
      <c r="J11" s="19">
        <f t="shared" si="1"/>
        <v>0</v>
      </c>
    </row>
    <row r="12" spans="2:10" ht="60.75" customHeight="1" x14ac:dyDescent="0.25">
      <c r="B12" s="80">
        <v>45805</v>
      </c>
      <c r="C12" s="41">
        <v>0.33333333333333331</v>
      </c>
      <c r="D12" s="41">
        <v>0.47916666666666669</v>
      </c>
      <c r="E12" s="30">
        <v>44</v>
      </c>
      <c r="F12" s="79" t="s">
        <v>44</v>
      </c>
      <c r="G12" s="93" t="s">
        <v>144</v>
      </c>
      <c r="H12" s="68"/>
      <c r="I12" s="16">
        <f t="shared" si="0"/>
        <v>0</v>
      </c>
      <c r="J12" s="19">
        <f t="shared" si="1"/>
        <v>0</v>
      </c>
    </row>
    <row r="13" spans="2:10" ht="60.75" customHeight="1" thickBot="1" x14ac:dyDescent="0.3">
      <c r="B13" s="98">
        <v>45807</v>
      </c>
      <c r="C13" s="99">
        <v>0.32291666666666669</v>
      </c>
      <c r="D13" s="99">
        <v>0.46875</v>
      </c>
      <c r="E13" s="100">
        <v>48</v>
      </c>
      <c r="F13" s="100" t="s">
        <v>40</v>
      </c>
      <c r="G13" s="101" t="s">
        <v>146</v>
      </c>
      <c r="H13" s="103"/>
      <c r="I13" s="17">
        <f t="shared" si="0"/>
        <v>0</v>
      </c>
      <c r="J13" s="18">
        <f t="shared" si="1"/>
        <v>0</v>
      </c>
    </row>
    <row r="14" spans="2:10" ht="45.75" customHeight="1" thickBot="1" x14ac:dyDescent="0.3">
      <c r="B14" s="45" t="s">
        <v>7</v>
      </c>
      <c r="C14" s="46"/>
      <c r="D14" s="46"/>
      <c r="E14" s="46"/>
      <c r="F14" s="46"/>
      <c r="G14" s="46"/>
      <c r="H14" s="15">
        <f>SUM(H5:H13)</f>
        <v>0</v>
      </c>
      <c r="I14" s="15">
        <f>SUM(I5:I13)</f>
        <v>0</v>
      </c>
      <c r="J14" s="15">
        <f>SUM(J5:J13)</f>
        <v>0</v>
      </c>
    </row>
  </sheetData>
  <sheetProtection algorithmName="SHA-512" hashValue="leEY5QCXE1WTj6FRSZ/BGVvykC5M5w32g8RNdo1CScbO75CAvf0wr6c3rpbR6fqRCDGIM7CS9izjafCLA9N1tw==" saltValue="P4pHlvdDqDwDQ5INVp9Xsw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C83A-D247-48C3-AAAC-4401340E117B}">
  <sheetPr>
    <tabColor theme="9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96.75" customHeight="1" x14ac:dyDescent="0.25">
      <c r="B5" s="88">
        <v>45783</v>
      </c>
      <c r="C5" s="89">
        <v>0.35416666666666669</v>
      </c>
      <c r="D5" s="89">
        <v>0.60416666666666663</v>
      </c>
      <c r="E5" s="90">
        <v>38</v>
      </c>
      <c r="F5" s="90" t="s">
        <v>86</v>
      </c>
      <c r="G5" s="91" t="s">
        <v>117</v>
      </c>
      <c r="H5" s="67"/>
      <c r="I5" s="13">
        <f t="shared" ref="I5:I12" si="0">J5-H5</f>
        <v>0</v>
      </c>
      <c r="J5" s="14">
        <f t="shared" ref="J5:J12" si="1">H5*1.12</f>
        <v>0</v>
      </c>
    </row>
    <row r="6" spans="2:10" ht="60.75" customHeight="1" x14ac:dyDescent="0.25">
      <c r="B6" s="84">
        <v>45789</v>
      </c>
      <c r="C6" s="85">
        <v>0.39583333333333331</v>
      </c>
      <c r="D6" s="85">
        <v>0.48958333333333331</v>
      </c>
      <c r="E6" s="86">
        <v>32</v>
      </c>
      <c r="F6" s="86" t="s">
        <v>95</v>
      </c>
      <c r="G6" s="92" t="s">
        <v>122</v>
      </c>
      <c r="H6" s="95"/>
      <c r="I6" s="16">
        <f t="shared" si="0"/>
        <v>0</v>
      </c>
      <c r="J6" s="19">
        <f t="shared" si="1"/>
        <v>0</v>
      </c>
    </row>
    <row r="7" spans="2:10" ht="81.75" customHeight="1" x14ac:dyDescent="0.25">
      <c r="B7" s="80">
        <v>45791</v>
      </c>
      <c r="C7" s="81">
        <v>0.30208333333333331</v>
      </c>
      <c r="D7" s="81">
        <v>0.47916666666666669</v>
      </c>
      <c r="E7" s="79">
        <v>41</v>
      </c>
      <c r="F7" s="79" t="s">
        <v>64</v>
      </c>
      <c r="G7" s="93" t="s">
        <v>127</v>
      </c>
      <c r="H7" s="35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80">
        <v>45791</v>
      </c>
      <c r="C8" s="81">
        <v>0.33333333333333331</v>
      </c>
      <c r="D8" s="81">
        <v>0.42708333333333331</v>
      </c>
      <c r="E8" s="79">
        <v>49</v>
      </c>
      <c r="F8" s="79" t="s">
        <v>125</v>
      </c>
      <c r="G8" s="93" t="s">
        <v>129</v>
      </c>
      <c r="H8" s="35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80">
        <v>45792</v>
      </c>
      <c r="C9" s="81">
        <v>0.34375</v>
      </c>
      <c r="D9" s="81">
        <v>0.48958333333333331</v>
      </c>
      <c r="E9" s="79">
        <v>42</v>
      </c>
      <c r="F9" s="79" t="s">
        <v>40</v>
      </c>
      <c r="G9" s="93" t="s">
        <v>133</v>
      </c>
      <c r="H9" s="35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80">
        <v>45798</v>
      </c>
      <c r="C10" s="41">
        <v>0.34027777777777779</v>
      </c>
      <c r="D10" s="41">
        <v>0.45833333333333331</v>
      </c>
      <c r="E10" s="30">
        <v>36</v>
      </c>
      <c r="F10" s="79" t="s">
        <v>56</v>
      </c>
      <c r="G10" s="93" t="s">
        <v>137</v>
      </c>
      <c r="H10" s="22"/>
      <c r="I10" s="16">
        <f t="shared" si="0"/>
        <v>0</v>
      </c>
      <c r="J10" s="19">
        <f t="shared" si="1"/>
        <v>0</v>
      </c>
    </row>
    <row r="11" spans="2:10" ht="60.75" customHeight="1" x14ac:dyDescent="0.25">
      <c r="B11" s="80">
        <v>45803</v>
      </c>
      <c r="C11" s="41">
        <v>0.33333333333333331</v>
      </c>
      <c r="D11" s="41">
        <v>0.5</v>
      </c>
      <c r="E11" s="30">
        <v>48</v>
      </c>
      <c r="F11" s="79" t="s">
        <v>40</v>
      </c>
      <c r="G11" s="93" t="s">
        <v>141</v>
      </c>
      <c r="H11" s="68"/>
      <c r="I11" s="16">
        <f t="shared" si="0"/>
        <v>0</v>
      </c>
      <c r="J11" s="19">
        <f t="shared" si="1"/>
        <v>0</v>
      </c>
    </row>
    <row r="12" spans="2:10" ht="60.75" customHeight="1" thickBot="1" x14ac:dyDescent="0.3">
      <c r="B12" s="42">
        <v>45805</v>
      </c>
      <c r="C12" s="94">
        <v>0.33333333333333331</v>
      </c>
      <c r="D12" s="94">
        <v>0.45833333333333331</v>
      </c>
      <c r="E12" s="31">
        <v>42</v>
      </c>
      <c r="F12" s="43" t="s">
        <v>64</v>
      </c>
      <c r="G12" s="44" t="s">
        <v>137</v>
      </c>
      <c r="H12" s="69"/>
      <c r="I12" s="17">
        <f t="shared" si="0"/>
        <v>0</v>
      </c>
      <c r="J12" s="18">
        <f t="shared" si="1"/>
        <v>0</v>
      </c>
    </row>
    <row r="13" spans="2:10" ht="45.75" customHeight="1" thickBot="1" x14ac:dyDescent="0.3">
      <c r="B13" s="45" t="s">
        <v>7</v>
      </c>
      <c r="C13" s="46"/>
      <c r="D13" s="46"/>
      <c r="E13" s="46"/>
      <c r="F13" s="46"/>
      <c r="G13" s="46"/>
      <c r="H13" s="15">
        <f>SUM(H5:H12)</f>
        <v>0</v>
      </c>
      <c r="I13" s="15">
        <f>SUM(I5:I12)</f>
        <v>0</v>
      </c>
      <c r="J13" s="15">
        <f>SUM(J5:J12)</f>
        <v>0</v>
      </c>
    </row>
  </sheetData>
  <sheetProtection algorithmName="SHA-512" hashValue="lIigWzSo9l1FI/wpudDfA1u4THMZ/mtFX4C5MvfZv6dcKwJus/nryHgLC3FVXwOKkEYaHboUmb/P2wjoXXm5HA==" saltValue="7pk7yYup39Ta0dQzgKg6Ng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DA1B-81D0-4884-B3E9-BA28C3A32CBE}">
  <sheetPr>
    <tabColor theme="5" tint="0.59999389629810485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25">
      <c r="B5" s="109">
        <v>45783</v>
      </c>
      <c r="C5" s="110">
        <v>0.375</v>
      </c>
      <c r="D5" s="110">
        <v>0.54166666666666663</v>
      </c>
      <c r="E5" s="111">
        <v>192</v>
      </c>
      <c r="F5" s="111" t="s">
        <v>32</v>
      </c>
      <c r="G5" s="112" t="s">
        <v>147</v>
      </c>
      <c r="H5" s="67"/>
      <c r="I5" s="39">
        <f>J5-H5</f>
        <v>0</v>
      </c>
      <c r="J5" s="40">
        <f>H5*1.12</f>
        <v>0</v>
      </c>
    </row>
    <row r="6" spans="2:10" ht="60.75" customHeight="1" x14ac:dyDescent="0.25">
      <c r="B6" s="106">
        <v>45783</v>
      </c>
      <c r="C6" s="107">
        <v>0.3125</v>
      </c>
      <c r="D6" s="107">
        <v>0.42708333333333331</v>
      </c>
      <c r="E6" s="108">
        <v>128</v>
      </c>
      <c r="F6" s="108" t="s">
        <v>95</v>
      </c>
      <c r="G6" s="113" t="s">
        <v>148</v>
      </c>
      <c r="H6" s="35"/>
      <c r="I6" s="16">
        <f t="shared" ref="I6:I9" si="0">J6-H6</f>
        <v>0</v>
      </c>
      <c r="J6" s="19">
        <f t="shared" ref="J6:J9" si="1">H6*1.12</f>
        <v>0</v>
      </c>
    </row>
    <row r="7" spans="2:10" ht="60.75" customHeight="1" x14ac:dyDescent="0.25">
      <c r="B7" s="106">
        <v>45784</v>
      </c>
      <c r="C7" s="107">
        <v>0.36458333333333331</v>
      </c>
      <c r="D7" s="107">
        <v>0.52083333333333337</v>
      </c>
      <c r="E7" s="108">
        <v>122</v>
      </c>
      <c r="F7" s="108" t="s">
        <v>32</v>
      </c>
      <c r="G7" s="113" t="s">
        <v>149</v>
      </c>
      <c r="H7" s="35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106">
        <v>45789</v>
      </c>
      <c r="C8" s="107">
        <v>0.33333333333333331</v>
      </c>
      <c r="D8" s="107">
        <v>0.4375</v>
      </c>
      <c r="E8" s="108">
        <v>203</v>
      </c>
      <c r="F8" s="108" t="s">
        <v>95</v>
      </c>
      <c r="G8" s="113" t="s">
        <v>150</v>
      </c>
      <c r="H8" s="35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106">
        <v>45790</v>
      </c>
      <c r="C9" s="107">
        <v>0.35416666666666669</v>
      </c>
      <c r="D9" s="107">
        <v>0.51388888888888895</v>
      </c>
      <c r="E9" s="108">
        <v>91</v>
      </c>
      <c r="F9" s="108" t="s">
        <v>125</v>
      </c>
      <c r="G9" s="113" t="s">
        <v>151</v>
      </c>
      <c r="H9" s="35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106">
        <v>45791</v>
      </c>
      <c r="C10" s="107">
        <v>0.32291666666666669</v>
      </c>
      <c r="D10" s="107">
        <v>0.41319444444444442</v>
      </c>
      <c r="E10" s="108">
        <v>82</v>
      </c>
      <c r="F10" s="108" t="s">
        <v>125</v>
      </c>
      <c r="G10" s="113" t="s">
        <v>152</v>
      </c>
      <c r="H10" s="35"/>
      <c r="I10" s="16">
        <f>J10-H10</f>
        <v>0</v>
      </c>
      <c r="J10" s="19">
        <f>H10*1.12</f>
        <v>0</v>
      </c>
    </row>
    <row r="11" spans="2:10" ht="60.75" customHeight="1" x14ac:dyDescent="0.25">
      <c r="B11" s="106">
        <v>45797</v>
      </c>
      <c r="C11" s="107">
        <v>0.375</v>
      </c>
      <c r="D11" s="107">
        <v>0.52083333333333337</v>
      </c>
      <c r="E11" s="108">
        <v>178</v>
      </c>
      <c r="F11" s="108" t="s">
        <v>32</v>
      </c>
      <c r="G11" s="113" t="s">
        <v>153</v>
      </c>
      <c r="H11" s="22"/>
      <c r="I11" s="16">
        <f>J11-H11</f>
        <v>0</v>
      </c>
      <c r="J11" s="19">
        <f>H11*1.12</f>
        <v>0</v>
      </c>
    </row>
    <row r="12" spans="2:10" ht="60.75" customHeight="1" thickBot="1" x14ac:dyDescent="0.3">
      <c r="B12" s="114">
        <v>45800</v>
      </c>
      <c r="C12" s="115">
        <v>0.39583333333333331</v>
      </c>
      <c r="D12" s="115">
        <v>0.47916666666666669</v>
      </c>
      <c r="E12" s="116">
        <v>300</v>
      </c>
      <c r="F12" s="117" t="s">
        <v>61</v>
      </c>
      <c r="G12" s="118" t="s">
        <v>154</v>
      </c>
      <c r="H12" s="69"/>
      <c r="I12" s="17">
        <f>J12-H12</f>
        <v>0</v>
      </c>
      <c r="J12" s="18">
        <f>H12*1.12</f>
        <v>0</v>
      </c>
    </row>
    <row r="13" spans="2:10" ht="45.75" customHeight="1" thickBot="1" x14ac:dyDescent="0.3">
      <c r="B13" s="45" t="s">
        <v>7</v>
      </c>
      <c r="C13" s="46"/>
      <c r="D13" s="46"/>
      <c r="E13" s="46"/>
      <c r="F13" s="46"/>
      <c r="G13" s="46"/>
      <c r="H13" s="15">
        <f>SUM(H5:H12)</f>
        <v>0</v>
      </c>
      <c r="I13" s="15">
        <f>SUM(I5:I12)</f>
        <v>0</v>
      </c>
      <c r="J13" s="15">
        <f>SUM(J5:J12)</f>
        <v>0</v>
      </c>
    </row>
  </sheetData>
  <sheetProtection algorithmName="SHA-512" hashValue="D0/h7DbunnYW14XQVdB+RW+nwwBLxJzwLeL6SwVnIi7TxrPejQ65zcwx5gI5JWTQ1BiD9XpWC/jqgWgy0wJueQ==" saltValue="HLs4WH93SnPvUgJR2ZZDIQ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4" tint="0.59999389629810485"/>
  </sheetPr>
  <dimension ref="B1:J16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" x14ac:dyDescent="0.25">
      <c r="B5" s="54">
        <v>45782</v>
      </c>
      <c r="C5" s="64">
        <v>0.34722222222222227</v>
      </c>
      <c r="D5" s="55">
        <v>0.45833333333333331</v>
      </c>
      <c r="E5" s="65">
        <v>23</v>
      </c>
      <c r="F5" s="65" t="s">
        <v>26</v>
      </c>
      <c r="G5" s="66" t="s">
        <v>27</v>
      </c>
      <c r="H5" s="67"/>
      <c r="I5" s="13">
        <f t="shared" ref="I5:I15" si="0">J5-H5</f>
        <v>0</v>
      </c>
      <c r="J5" s="14">
        <f t="shared" ref="J5:J15" si="1">H5*1.12</f>
        <v>0</v>
      </c>
    </row>
    <row r="6" spans="2:10" ht="56.25" x14ac:dyDescent="0.25">
      <c r="B6" s="47">
        <v>45783</v>
      </c>
      <c r="C6" s="50">
        <v>0.33333333333333331</v>
      </c>
      <c r="D6" s="50">
        <v>0.47916666666666669</v>
      </c>
      <c r="E6" s="51">
        <v>20</v>
      </c>
      <c r="F6" s="51" t="s">
        <v>36</v>
      </c>
      <c r="G6" s="58" t="s">
        <v>37</v>
      </c>
      <c r="H6" s="35"/>
      <c r="I6" s="11">
        <f t="shared" si="0"/>
        <v>0</v>
      </c>
      <c r="J6" s="12">
        <f t="shared" si="1"/>
        <v>0</v>
      </c>
    </row>
    <row r="7" spans="2:10" ht="37.5" x14ac:dyDescent="0.25">
      <c r="B7" s="47">
        <v>45784</v>
      </c>
      <c r="C7" s="50">
        <v>0.34375</v>
      </c>
      <c r="D7" s="50">
        <v>0.54166666666666663</v>
      </c>
      <c r="E7" s="51">
        <v>60</v>
      </c>
      <c r="F7" s="51" t="s">
        <v>46</v>
      </c>
      <c r="G7" s="58" t="s">
        <v>41</v>
      </c>
      <c r="H7" s="35"/>
      <c r="I7" s="11">
        <f t="shared" si="0"/>
        <v>0</v>
      </c>
      <c r="J7" s="12">
        <f t="shared" si="1"/>
        <v>0</v>
      </c>
    </row>
    <row r="8" spans="2:10" ht="37.5" x14ac:dyDescent="0.25">
      <c r="B8" s="47">
        <v>45790</v>
      </c>
      <c r="C8" s="50">
        <v>0.33333333333333331</v>
      </c>
      <c r="D8" s="50">
        <v>0.47916666666666669</v>
      </c>
      <c r="E8" s="51">
        <v>53</v>
      </c>
      <c r="F8" s="51" t="s">
        <v>24</v>
      </c>
      <c r="G8" s="58" t="s">
        <v>51</v>
      </c>
      <c r="H8" s="35"/>
      <c r="I8" s="11">
        <f t="shared" si="0"/>
        <v>0</v>
      </c>
      <c r="J8" s="12">
        <f t="shared" si="1"/>
        <v>0</v>
      </c>
    </row>
    <row r="9" spans="2:10" ht="37.5" x14ac:dyDescent="0.25">
      <c r="B9" s="47">
        <v>45791</v>
      </c>
      <c r="C9" s="50">
        <v>0.34027777777777773</v>
      </c>
      <c r="D9" s="50">
        <v>0.5</v>
      </c>
      <c r="E9" s="51">
        <v>20</v>
      </c>
      <c r="F9" s="51" t="s">
        <v>40</v>
      </c>
      <c r="G9" s="58" t="s">
        <v>57</v>
      </c>
      <c r="H9" s="35"/>
      <c r="I9" s="11">
        <f t="shared" si="0"/>
        <v>0</v>
      </c>
      <c r="J9" s="12">
        <f t="shared" si="1"/>
        <v>0</v>
      </c>
    </row>
    <row r="10" spans="2:10" ht="37.5" x14ac:dyDescent="0.25">
      <c r="B10" s="47">
        <v>45792</v>
      </c>
      <c r="C10" s="50">
        <v>0.33333333333333331</v>
      </c>
      <c r="D10" s="50">
        <v>0.5</v>
      </c>
      <c r="E10" s="51">
        <v>43</v>
      </c>
      <c r="F10" s="51" t="s">
        <v>64</v>
      </c>
      <c r="G10" s="58" t="s">
        <v>65</v>
      </c>
      <c r="H10" s="35"/>
      <c r="I10" s="11">
        <f t="shared" si="0"/>
        <v>0</v>
      </c>
      <c r="J10" s="12">
        <f t="shared" si="1"/>
        <v>0</v>
      </c>
    </row>
    <row r="11" spans="2:10" ht="37.5" x14ac:dyDescent="0.25">
      <c r="B11" s="47">
        <v>45796</v>
      </c>
      <c r="C11" s="50">
        <v>0.33333333333333331</v>
      </c>
      <c r="D11" s="50">
        <v>0.47916666666666669</v>
      </c>
      <c r="E11" s="51">
        <v>32</v>
      </c>
      <c r="F11" s="51" t="s">
        <v>30</v>
      </c>
      <c r="G11" s="58" t="s">
        <v>25</v>
      </c>
      <c r="H11" s="35"/>
      <c r="I11" s="11">
        <f t="shared" si="0"/>
        <v>0</v>
      </c>
      <c r="J11" s="12">
        <f t="shared" si="1"/>
        <v>0</v>
      </c>
    </row>
    <row r="12" spans="2:10" ht="37.5" x14ac:dyDescent="0.25">
      <c r="B12" s="47">
        <v>45798</v>
      </c>
      <c r="C12" s="48">
        <v>0.35416666666666669</v>
      </c>
      <c r="D12" s="48">
        <v>0.44791666666666669</v>
      </c>
      <c r="E12" s="49">
        <v>23</v>
      </c>
      <c r="F12" s="51" t="s">
        <v>28</v>
      </c>
      <c r="G12" s="58" t="s">
        <v>71</v>
      </c>
      <c r="H12" s="22"/>
      <c r="I12" s="11">
        <f t="shared" si="0"/>
        <v>0</v>
      </c>
      <c r="J12" s="12">
        <f t="shared" si="1"/>
        <v>0</v>
      </c>
    </row>
    <row r="13" spans="2:10" ht="56.25" x14ac:dyDescent="0.25">
      <c r="B13" s="47">
        <v>45800</v>
      </c>
      <c r="C13" s="48">
        <v>0.3125</v>
      </c>
      <c r="D13" s="48">
        <v>0.4236111111111111</v>
      </c>
      <c r="E13" s="49">
        <v>38</v>
      </c>
      <c r="F13" s="51" t="s">
        <v>61</v>
      </c>
      <c r="G13" s="58" t="s">
        <v>74</v>
      </c>
      <c r="H13" s="68"/>
      <c r="I13" s="11">
        <f t="shared" si="0"/>
        <v>0</v>
      </c>
      <c r="J13" s="12">
        <f t="shared" si="1"/>
        <v>0</v>
      </c>
    </row>
    <row r="14" spans="2:10" ht="56.25" x14ac:dyDescent="0.25">
      <c r="B14" s="47">
        <v>45804</v>
      </c>
      <c r="C14" s="48">
        <v>0.34375</v>
      </c>
      <c r="D14" s="48">
        <v>0.44791666666666669</v>
      </c>
      <c r="E14" s="49">
        <v>19</v>
      </c>
      <c r="F14" s="51" t="s">
        <v>28</v>
      </c>
      <c r="G14" s="58" t="s">
        <v>78</v>
      </c>
      <c r="H14" s="68"/>
      <c r="I14" s="11">
        <f t="shared" si="0"/>
        <v>0</v>
      </c>
      <c r="J14" s="12">
        <f t="shared" si="1"/>
        <v>0</v>
      </c>
    </row>
    <row r="15" spans="2:10" ht="38.25" thickBot="1" x14ac:dyDescent="0.3">
      <c r="B15" s="59">
        <v>45806</v>
      </c>
      <c r="C15" s="60">
        <v>0.32291666666666669</v>
      </c>
      <c r="D15" s="60">
        <v>0.4375</v>
      </c>
      <c r="E15" s="61">
        <v>18</v>
      </c>
      <c r="F15" s="62" t="s">
        <v>55</v>
      </c>
      <c r="G15" s="63" t="s">
        <v>60</v>
      </c>
      <c r="H15" s="69"/>
      <c r="I15" s="23">
        <f t="shared" si="0"/>
        <v>0</v>
      </c>
      <c r="J15" s="20">
        <f t="shared" si="1"/>
        <v>0</v>
      </c>
    </row>
    <row r="16" spans="2:10" ht="45.75" customHeight="1" thickBot="1" x14ac:dyDescent="0.3">
      <c r="B16" s="45" t="s">
        <v>7</v>
      </c>
      <c r="C16" s="46"/>
      <c r="D16" s="46"/>
      <c r="E16" s="46"/>
      <c r="F16" s="46"/>
      <c r="G16" s="46"/>
      <c r="H16" s="15">
        <f>SUM(H5:H15)</f>
        <v>0</v>
      </c>
      <c r="I16" s="15">
        <f>SUM(I5:I15)</f>
        <v>0</v>
      </c>
      <c r="J16" s="15">
        <f>SUM(J5:J15)</f>
        <v>0</v>
      </c>
    </row>
  </sheetData>
  <sheetProtection algorithmName="SHA-512" hashValue="cH8UFQv3wImj3lE9ZUmScWPNIfmic8noTPlQFI4FQEZVbtyxOQAguuwLs8yxlBAo87tkZoePm470KaJi/xHISg==" saltValue="DEKNoVvbuAKH5ki8TMV2uw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5C44-0762-4EF3-AA5B-9571169A4CED}">
  <sheetPr>
    <tabColor theme="4" tint="0.39997558519241921"/>
  </sheetPr>
  <dimension ref="B1:J16"/>
  <sheetViews>
    <sheetView topLeftCell="A4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75" x14ac:dyDescent="0.25">
      <c r="B5" s="54">
        <v>45782</v>
      </c>
      <c r="C5" s="64">
        <v>0.59722222222222221</v>
      </c>
      <c r="D5" s="64">
        <v>0.69444444444444453</v>
      </c>
      <c r="E5" s="65">
        <v>42</v>
      </c>
      <c r="F5" s="65" t="s">
        <v>28</v>
      </c>
      <c r="G5" s="66" t="s">
        <v>29</v>
      </c>
      <c r="H5" s="52"/>
      <c r="I5" s="13">
        <f>J5-H5</f>
        <v>0</v>
      </c>
      <c r="J5" s="14">
        <f>H5*1.12</f>
        <v>0</v>
      </c>
    </row>
    <row r="6" spans="2:10" ht="37.5" x14ac:dyDescent="0.25">
      <c r="B6" s="47">
        <v>45783</v>
      </c>
      <c r="C6" s="50">
        <v>0.33333333333333331</v>
      </c>
      <c r="D6" s="50">
        <v>0.51041666666666663</v>
      </c>
      <c r="E6" s="51">
        <v>49</v>
      </c>
      <c r="F6" s="51" t="s">
        <v>38</v>
      </c>
      <c r="G6" s="58" t="s">
        <v>39</v>
      </c>
      <c r="H6" s="52"/>
      <c r="I6" s="11">
        <f t="shared" ref="I6:I15" si="0">J6-H6</f>
        <v>0</v>
      </c>
      <c r="J6" s="12">
        <f t="shared" ref="J6:J15" si="1">H6*1.12</f>
        <v>0</v>
      </c>
    </row>
    <row r="7" spans="2:10" ht="37.5" x14ac:dyDescent="0.25">
      <c r="B7" s="47">
        <v>45784</v>
      </c>
      <c r="C7" s="50">
        <v>0.35416666666666669</v>
      </c>
      <c r="D7" s="50">
        <v>0.52083333333333337</v>
      </c>
      <c r="E7" s="51">
        <v>48</v>
      </c>
      <c r="F7" s="51" t="s">
        <v>32</v>
      </c>
      <c r="G7" s="58" t="s">
        <v>47</v>
      </c>
      <c r="H7" s="52"/>
      <c r="I7" s="11">
        <f t="shared" si="0"/>
        <v>0</v>
      </c>
      <c r="J7" s="12">
        <f t="shared" si="1"/>
        <v>0</v>
      </c>
    </row>
    <row r="8" spans="2:10" ht="37.5" x14ac:dyDescent="0.25">
      <c r="B8" s="47">
        <v>45790</v>
      </c>
      <c r="C8" s="50">
        <v>0.35416666666666669</v>
      </c>
      <c r="D8" s="50">
        <v>0.5625</v>
      </c>
      <c r="E8" s="51">
        <v>62</v>
      </c>
      <c r="F8" s="51" t="s">
        <v>32</v>
      </c>
      <c r="G8" s="58" t="s">
        <v>52</v>
      </c>
      <c r="H8" s="52"/>
      <c r="I8" s="11">
        <f t="shared" si="0"/>
        <v>0</v>
      </c>
      <c r="J8" s="12">
        <f t="shared" si="1"/>
        <v>0</v>
      </c>
    </row>
    <row r="9" spans="2:10" ht="75" x14ac:dyDescent="0.25">
      <c r="B9" s="47">
        <v>45792</v>
      </c>
      <c r="C9" s="50">
        <v>0.35416666666666669</v>
      </c>
      <c r="D9" s="50">
        <v>0.44791666666666669</v>
      </c>
      <c r="E9" s="51">
        <v>24</v>
      </c>
      <c r="F9" s="51" t="s">
        <v>28</v>
      </c>
      <c r="G9" s="58" t="s">
        <v>58</v>
      </c>
      <c r="H9" s="52"/>
      <c r="I9" s="11">
        <f t="shared" si="0"/>
        <v>0</v>
      </c>
      <c r="J9" s="12">
        <f t="shared" si="1"/>
        <v>0</v>
      </c>
    </row>
    <row r="10" spans="2:10" ht="56.25" x14ac:dyDescent="0.25">
      <c r="B10" s="47">
        <v>45793</v>
      </c>
      <c r="C10" s="50">
        <v>0.33333333333333331</v>
      </c>
      <c r="D10" s="50">
        <v>0.5</v>
      </c>
      <c r="E10" s="51">
        <v>22</v>
      </c>
      <c r="F10" s="51" t="s">
        <v>28</v>
      </c>
      <c r="G10" s="58" t="s">
        <v>66</v>
      </c>
      <c r="H10" s="52"/>
      <c r="I10" s="11">
        <f t="shared" si="0"/>
        <v>0</v>
      </c>
      <c r="J10" s="12">
        <f t="shared" si="1"/>
        <v>0</v>
      </c>
    </row>
    <row r="11" spans="2:10" ht="37.5" x14ac:dyDescent="0.25">
      <c r="B11" s="47">
        <v>45796</v>
      </c>
      <c r="C11" s="50">
        <v>0.33333333333333331</v>
      </c>
      <c r="D11" s="50">
        <v>0.52083333333333337</v>
      </c>
      <c r="E11" s="51">
        <v>24</v>
      </c>
      <c r="F11" s="51" t="s">
        <v>40</v>
      </c>
      <c r="G11" s="58" t="s">
        <v>70</v>
      </c>
      <c r="H11" s="52"/>
      <c r="I11" s="11">
        <f t="shared" si="0"/>
        <v>0</v>
      </c>
      <c r="J11" s="12">
        <f t="shared" si="1"/>
        <v>0</v>
      </c>
    </row>
    <row r="12" spans="2:10" ht="75" x14ac:dyDescent="0.25">
      <c r="B12" s="47">
        <v>45798</v>
      </c>
      <c r="C12" s="48">
        <v>0.35416666666666669</v>
      </c>
      <c r="D12" s="48">
        <v>0.45833333333333331</v>
      </c>
      <c r="E12" s="49">
        <v>44</v>
      </c>
      <c r="F12" s="51" t="s">
        <v>59</v>
      </c>
      <c r="G12" s="58" t="s">
        <v>72</v>
      </c>
      <c r="H12" s="21"/>
      <c r="I12" s="11">
        <f t="shared" si="0"/>
        <v>0</v>
      </c>
      <c r="J12" s="12">
        <f t="shared" si="1"/>
        <v>0</v>
      </c>
    </row>
    <row r="13" spans="2:10" ht="37.5" x14ac:dyDescent="0.25">
      <c r="B13" s="47">
        <v>45800</v>
      </c>
      <c r="C13" s="48">
        <v>0.38541666666666669</v>
      </c>
      <c r="D13" s="48">
        <v>0.47916666666666669</v>
      </c>
      <c r="E13" s="49">
        <v>52</v>
      </c>
      <c r="F13" s="51" t="s">
        <v>61</v>
      </c>
      <c r="G13" s="58" t="s">
        <v>75</v>
      </c>
      <c r="H13" s="53"/>
      <c r="I13" s="11">
        <f t="shared" si="0"/>
        <v>0</v>
      </c>
      <c r="J13" s="12">
        <f t="shared" si="1"/>
        <v>0</v>
      </c>
    </row>
    <row r="14" spans="2:10" ht="56.25" x14ac:dyDescent="0.25">
      <c r="B14" s="47">
        <v>45804</v>
      </c>
      <c r="C14" s="48">
        <v>0.3125</v>
      </c>
      <c r="D14" s="48">
        <v>0.5</v>
      </c>
      <c r="E14" s="49">
        <v>22</v>
      </c>
      <c r="F14" s="51" t="s">
        <v>55</v>
      </c>
      <c r="G14" s="58" t="s">
        <v>66</v>
      </c>
      <c r="H14" s="53"/>
      <c r="I14" s="11">
        <f t="shared" si="0"/>
        <v>0</v>
      </c>
      <c r="J14" s="12">
        <f t="shared" si="1"/>
        <v>0</v>
      </c>
    </row>
    <row r="15" spans="2:10" ht="21.75" thickBot="1" x14ac:dyDescent="0.3">
      <c r="B15" s="59">
        <v>45806</v>
      </c>
      <c r="C15" s="60">
        <v>0.35416666666666669</v>
      </c>
      <c r="D15" s="60">
        <v>0.4375</v>
      </c>
      <c r="E15" s="61">
        <v>25</v>
      </c>
      <c r="F15" s="62" t="s">
        <v>28</v>
      </c>
      <c r="G15" s="63" t="s">
        <v>77</v>
      </c>
      <c r="H15" s="53"/>
      <c r="I15" s="11">
        <f t="shared" si="0"/>
        <v>0</v>
      </c>
      <c r="J15" s="12">
        <f t="shared" si="1"/>
        <v>0</v>
      </c>
    </row>
    <row r="16" spans="2:10" ht="45.75" customHeight="1" thickBot="1" x14ac:dyDescent="0.3">
      <c r="B16" s="45" t="s">
        <v>7</v>
      </c>
      <c r="C16" s="46"/>
      <c r="D16" s="46"/>
      <c r="E16" s="46"/>
      <c r="F16" s="46"/>
      <c r="G16" s="46"/>
      <c r="H16" s="10">
        <f>SUM(H5:H15)</f>
        <v>0</v>
      </c>
      <c r="I16" s="10">
        <f>SUM(I5:I15)</f>
        <v>0</v>
      </c>
      <c r="J16" s="10">
        <f>SUM(J5:J15)</f>
        <v>0</v>
      </c>
    </row>
  </sheetData>
  <sheetProtection algorithmName="SHA-512" hashValue="2JPYrOVYkTLMaKNUdCCpfvrHmx8vJYrwuGuJ5chWyo5DZhWQwmmkknBEX90lo/MjWEYfMzhN8kN7ESg9bSIt9g==" saltValue="I24phIcJ4wLGTemBYMadWg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3805-5334-4716-AF72-1320E0BB5E1D}">
  <sheetPr>
    <tabColor theme="4"/>
  </sheetPr>
  <dimension ref="B1:J16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6.5703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37.5" x14ac:dyDescent="0.25">
      <c r="B5" s="54">
        <v>45782</v>
      </c>
      <c r="C5" s="64">
        <v>0.33333333333333331</v>
      </c>
      <c r="D5" s="64">
        <v>0.45833333333333331</v>
      </c>
      <c r="E5" s="65">
        <v>52</v>
      </c>
      <c r="F5" s="65" t="s">
        <v>30</v>
      </c>
      <c r="G5" s="66" t="s">
        <v>31</v>
      </c>
      <c r="H5" s="52"/>
      <c r="I5" s="13">
        <f>J5-H5</f>
        <v>0</v>
      </c>
      <c r="J5" s="14">
        <f>H5*1.12</f>
        <v>0</v>
      </c>
    </row>
    <row r="6" spans="2:10" ht="37.5" x14ac:dyDescent="0.25">
      <c r="B6" s="47">
        <v>45783</v>
      </c>
      <c r="C6" s="50">
        <v>0.33333333333333331</v>
      </c>
      <c r="D6" s="50">
        <v>0.5</v>
      </c>
      <c r="E6" s="51">
        <v>72</v>
      </c>
      <c r="F6" s="51" t="s">
        <v>40</v>
      </c>
      <c r="G6" s="58" t="s">
        <v>41</v>
      </c>
      <c r="H6" s="52"/>
      <c r="I6" s="11">
        <f t="shared" ref="I6:I15" si="0">J6-H6</f>
        <v>0</v>
      </c>
      <c r="J6" s="12">
        <f t="shared" ref="J6:J15" si="1">H6*1.12</f>
        <v>0</v>
      </c>
    </row>
    <row r="7" spans="2:10" ht="37.5" x14ac:dyDescent="0.25">
      <c r="B7" s="47">
        <v>45786</v>
      </c>
      <c r="C7" s="50">
        <v>0.375</v>
      </c>
      <c r="D7" s="50">
        <v>0.52083333333333337</v>
      </c>
      <c r="E7" s="51">
        <v>50</v>
      </c>
      <c r="F7" s="51" t="s">
        <v>24</v>
      </c>
      <c r="G7" s="58" t="s">
        <v>48</v>
      </c>
      <c r="H7" s="52"/>
      <c r="I7" s="11">
        <f t="shared" si="0"/>
        <v>0</v>
      </c>
      <c r="J7" s="12">
        <f t="shared" si="1"/>
        <v>0</v>
      </c>
    </row>
    <row r="8" spans="2:10" ht="37.5" x14ac:dyDescent="0.25">
      <c r="B8" s="47">
        <v>45791</v>
      </c>
      <c r="C8" s="50">
        <v>0.34722222222222227</v>
      </c>
      <c r="D8" s="50">
        <v>0.40972222222222227</v>
      </c>
      <c r="E8" s="51">
        <v>42</v>
      </c>
      <c r="F8" s="51" t="s">
        <v>53</v>
      </c>
      <c r="G8" s="58" t="s">
        <v>54</v>
      </c>
      <c r="H8" s="52"/>
      <c r="I8" s="11">
        <f t="shared" si="0"/>
        <v>0</v>
      </c>
      <c r="J8" s="12">
        <f t="shared" si="1"/>
        <v>0</v>
      </c>
    </row>
    <row r="9" spans="2:10" ht="37.5" x14ac:dyDescent="0.25">
      <c r="B9" s="47">
        <v>45792</v>
      </c>
      <c r="C9" s="50">
        <v>0.33333333333333331</v>
      </c>
      <c r="D9" s="50">
        <v>0.45833333333333331</v>
      </c>
      <c r="E9" s="51">
        <v>18</v>
      </c>
      <c r="F9" s="51" t="s">
        <v>59</v>
      </c>
      <c r="G9" s="58" t="s">
        <v>60</v>
      </c>
      <c r="H9" s="52"/>
      <c r="I9" s="11">
        <f t="shared" si="0"/>
        <v>0</v>
      </c>
      <c r="J9" s="12">
        <f t="shared" si="1"/>
        <v>0</v>
      </c>
    </row>
    <row r="10" spans="2:10" ht="75" x14ac:dyDescent="0.25">
      <c r="B10" s="47">
        <v>45793</v>
      </c>
      <c r="C10" s="50">
        <v>0.35416666666666669</v>
      </c>
      <c r="D10" s="50">
        <v>0.46875</v>
      </c>
      <c r="E10" s="51">
        <v>50</v>
      </c>
      <c r="F10" s="51" t="s">
        <v>44</v>
      </c>
      <c r="G10" s="58" t="s">
        <v>58</v>
      </c>
      <c r="H10" s="52"/>
      <c r="I10" s="11">
        <f t="shared" si="0"/>
        <v>0</v>
      </c>
      <c r="J10" s="12">
        <f t="shared" si="1"/>
        <v>0</v>
      </c>
    </row>
    <row r="11" spans="2:10" ht="37.5" x14ac:dyDescent="0.25">
      <c r="B11" s="47">
        <v>45796</v>
      </c>
      <c r="C11" s="50">
        <v>0.35416666666666669</v>
      </c>
      <c r="D11" s="50">
        <v>0.44791666666666669</v>
      </c>
      <c r="E11" s="51">
        <v>41</v>
      </c>
      <c r="F11" s="51" t="s">
        <v>28</v>
      </c>
      <c r="G11" s="58" t="s">
        <v>25</v>
      </c>
      <c r="H11" s="52"/>
      <c r="I11" s="11">
        <f t="shared" si="0"/>
        <v>0</v>
      </c>
      <c r="J11" s="12">
        <f t="shared" si="1"/>
        <v>0</v>
      </c>
    </row>
    <row r="12" spans="2:10" ht="37.5" x14ac:dyDescent="0.25">
      <c r="B12" s="47">
        <v>45799</v>
      </c>
      <c r="C12" s="48">
        <v>0.33333333333333331</v>
      </c>
      <c r="D12" s="48">
        <v>0.47916666666666669</v>
      </c>
      <c r="E12" s="49">
        <v>42</v>
      </c>
      <c r="F12" s="51" t="s">
        <v>38</v>
      </c>
      <c r="G12" s="58" t="s">
        <v>39</v>
      </c>
      <c r="H12" s="53"/>
      <c r="I12" s="11">
        <f t="shared" si="0"/>
        <v>0</v>
      </c>
      <c r="J12" s="12">
        <f t="shared" si="1"/>
        <v>0</v>
      </c>
    </row>
    <row r="13" spans="2:10" ht="37.5" x14ac:dyDescent="0.25">
      <c r="B13" s="47">
        <v>45800</v>
      </c>
      <c r="C13" s="48">
        <v>0.34375</v>
      </c>
      <c r="D13" s="48">
        <v>0.45833333333333331</v>
      </c>
      <c r="E13" s="49">
        <v>32</v>
      </c>
      <c r="F13" s="51" t="s">
        <v>40</v>
      </c>
      <c r="G13" s="58" t="s">
        <v>76</v>
      </c>
      <c r="H13" s="53"/>
      <c r="I13" s="11">
        <f t="shared" si="0"/>
        <v>0</v>
      </c>
      <c r="J13" s="12">
        <f t="shared" si="1"/>
        <v>0</v>
      </c>
    </row>
    <row r="14" spans="2:10" ht="21" x14ac:dyDescent="0.25">
      <c r="B14" s="47">
        <v>45805</v>
      </c>
      <c r="C14" s="48">
        <v>0.35416666666666669</v>
      </c>
      <c r="D14" s="48">
        <v>0.4375</v>
      </c>
      <c r="E14" s="49">
        <v>50</v>
      </c>
      <c r="F14" s="51" t="s">
        <v>28</v>
      </c>
      <c r="G14" s="58" t="s">
        <v>77</v>
      </c>
      <c r="H14" s="53"/>
      <c r="I14" s="11">
        <f t="shared" si="0"/>
        <v>0</v>
      </c>
      <c r="J14" s="12">
        <f t="shared" si="1"/>
        <v>0</v>
      </c>
    </row>
    <row r="15" spans="2:10" ht="38.25" thickBot="1" x14ac:dyDescent="0.3">
      <c r="B15" s="59">
        <v>45807</v>
      </c>
      <c r="C15" s="60">
        <v>0.33333333333333331</v>
      </c>
      <c r="D15" s="60">
        <v>0.52083333333333337</v>
      </c>
      <c r="E15" s="61">
        <v>48</v>
      </c>
      <c r="F15" s="62" t="s">
        <v>81</v>
      </c>
      <c r="G15" s="63" t="s">
        <v>82</v>
      </c>
      <c r="H15" s="53"/>
      <c r="I15" s="11">
        <f t="shared" si="0"/>
        <v>0</v>
      </c>
      <c r="J15" s="12">
        <f t="shared" si="1"/>
        <v>0</v>
      </c>
    </row>
    <row r="16" spans="2:10" ht="45.75" customHeight="1" thickBot="1" x14ac:dyDescent="0.3">
      <c r="B16" s="45" t="s">
        <v>7</v>
      </c>
      <c r="C16" s="46"/>
      <c r="D16" s="46"/>
      <c r="E16" s="46"/>
      <c r="F16" s="46"/>
      <c r="G16" s="46"/>
      <c r="H16" s="10">
        <f>SUM(H5:H15)</f>
        <v>0</v>
      </c>
      <c r="I16" s="10">
        <f>SUM(I5:I15)</f>
        <v>0</v>
      </c>
      <c r="J16" s="10">
        <f>SUM(J5:J15)</f>
        <v>0</v>
      </c>
    </row>
  </sheetData>
  <sheetProtection algorithmName="SHA-512" hashValue="0CkSx06eDdbCd/PmHvooOgKLZ/pfuqBV9P+XT21NLXTVJmHfHqQIkdLtuOb1+VSn++ToEACGXDhvNlddTdtg6Q==" saltValue="CKKix2GknWHOiSlmlV3ouA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1DD2D-DEE1-4B1C-987F-9B1E79B8B709}">
  <sheetPr>
    <tabColor theme="4" tint="-0.249977111117893"/>
  </sheetPr>
  <dimension ref="B1:J16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6.5703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75" x14ac:dyDescent="0.25">
      <c r="B5" s="54">
        <v>45783</v>
      </c>
      <c r="C5" s="64">
        <v>0.375</v>
      </c>
      <c r="D5" s="64">
        <v>0.53125</v>
      </c>
      <c r="E5" s="65">
        <v>59</v>
      </c>
      <c r="F5" s="65" t="s">
        <v>32</v>
      </c>
      <c r="G5" s="66" t="s">
        <v>33</v>
      </c>
      <c r="H5" s="52"/>
      <c r="I5" s="13">
        <f>J5-H5</f>
        <v>0</v>
      </c>
      <c r="J5" s="14">
        <f>H5*1.12</f>
        <v>0</v>
      </c>
    </row>
    <row r="6" spans="2:10" ht="37.5" x14ac:dyDescent="0.25">
      <c r="B6" s="47">
        <v>45784</v>
      </c>
      <c r="C6" s="50">
        <v>0.33680555555555558</v>
      </c>
      <c r="D6" s="50">
        <v>0.42708333333333331</v>
      </c>
      <c r="E6" s="51">
        <v>20</v>
      </c>
      <c r="F6" s="51" t="s">
        <v>42</v>
      </c>
      <c r="G6" s="58" t="s">
        <v>43</v>
      </c>
      <c r="H6" s="52"/>
      <c r="I6" s="11">
        <f t="shared" ref="I6:I15" si="0">J6-H6</f>
        <v>0</v>
      </c>
      <c r="J6" s="12">
        <f t="shared" ref="J6:J15" si="1">H6*1.12</f>
        <v>0</v>
      </c>
    </row>
    <row r="7" spans="2:10" ht="37.5" x14ac:dyDescent="0.25">
      <c r="B7" s="47">
        <v>45789</v>
      </c>
      <c r="C7" s="50">
        <v>0.3125</v>
      </c>
      <c r="D7" s="50">
        <v>0.47916666666666669</v>
      </c>
      <c r="E7" s="51">
        <v>29</v>
      </c>
      <c r="F7" s="51" t="s">
        <v>24</v>
      </c>
      <c r="G7" s="58" t="s">
        <v>49</v>
      </c>
      <c r="H7" s="52"/>
      <c r="I7" s="11">
        <f t="shared" si="0"/>
        <v>0</v>
      </c>
      <c r="J7" s="12">
        <f t="shared" si="1"/>
        <v>0</v>
      </c>
    </row>
    <row r="8" spans="2:10" ht="37.5" x14ac:dyDescent="0.25">
      <c r="B8" s="47">
        <v>45791</v>
      </c>
      <c r="C8" s="50">
        <v>0.34375</v>
      </c>
      <c r="D8" s="50">
        <v>0.58333333333333337</v>
      </c>
      <c r="E8" s="51">
        <v>69</v>
      </c>
      <c r="F8" s="51" t="s">
        <v>55</v>
      </c>
      <c r="G8" s="58" t="s">
        <v>45</v>
      </c>
      <c r="H8" s="52"/>
      <c r="I8" s="11">
        <f t="shared" si="0"/>
        <v>0</v>
      </c>
      <c r="J8" s="12">
        <f t="shared" si="1"/>
        <v>0</v>
      </c>
    </row>
    <row r="9" spans="2:10" ht="75" x14ac:dyDescent="0.25">
      <c r="B9" s="47">
        <v>45792</v>
      </c>
      <c r="C9" s="50">
        <v>0.375</v>
      </c>
      <c r="D9" s="50">
        <v>0.47916666666666669</v>
      </c>
      <c r="E9" s="51">
        <v>38</v>
      </c>
      <c r="F9" s="51" t="s">
        <v>61</v>
      </c>
      <c r="G9" s="58" t="s">
        <v>62</v>
      </c>
      <c r="H9" s="52"/>
      <c r="I9" s="11">
        <f t="shared" si="0"/>
        <v>0</v>
      </c>
      <c r="J9" s="12">
        <f t="shared" si="1"/>
        <v>0</v>
      </c>
    </row>
    <row r="10" spans="2:10" ht="56.25" x14ac:dyDescent="0.25">
      <c r="B10" s="47">
        <v>45793</v>
      </c>
      <c r="C10" s="50">
        <v>0.3263888888888889</v>
      </c>
      <c r="D10" s="50">
        <v>0.52083333333333337</v>
      </c>
      <c r="E10" s="51">
        <v>41</v>
      </c>
      <c r="F10" s="51" t="s">
        <v>38</v>
      </c>
      <c r="G10" s="58" t="s">
        <v>67</v>
      </c>
      <c r="H10" s="52"/>
      <c r="I10" s="11">
        <f t="shared" si="0"/>
        <v>0</v>
      </c>
      <c r="J10" s="12">
        <f t="shared" si="1"/>
        <v>0</v>
      </c>
    </row>
    <row r="11" spans="2:10" ht="37.5" x14ac:dyDescent="0.25">
      <c r="B11" s="47">
        <v>45797</v>
      </c>
      <c r="C11" s="50">
        <v>0.33333333333333331</v>
      </c>
      <c r="D11" s="50">
        <v>0.45833333333333331</v>
      </c>
      <c r="E11" s="51">
        <v>18</v>
      </c>
      <c r="F11" s="51" t="s">
        <v>44</v>
      </c>
      <c r="G11" s="58" t="s">
        <v>60</v>
      </c>
      <c r="H11" s="52"/>
      <c r="I11" s="11">
        <f t="shared" si="0"/>
        <v>0</v>
      </c>
      <c r="J11" s="12">
        <f t="shared" si="1"/>
        <v>0</v>
      </c>
    </row>
    <row r="12" spans="2:10" ht="56.25" x14ac:dyDescent="0.25">
      <c r="B12" s="47">
        <v>45792</v>
      </c>
      <c r="C12" s="48">
        <v>0.375</v>
      </c>
      <c r="D12" s="48">
        <v>0.54166666666666663</v>
      </c>
      <c r="E12" s="49">
        <v>44</v>
      </c>
      <c r="F12" s="51" t="s">
        <v>61</v>
      </c>
      <c r="G12" s="58" t="s">
        <v>73</v>
      </c>
      <c r="H12" s="53"/>
      <c r="I12" s="11">
        <f t="shared" si="0"/>
        <v>0</v>
      </c>
      <c r="J12" s="12">
        <f t="shared" si="1"/>
        <v>0</v>
      </c>
    </row>
    <row r="13" spans="2:10" ht="75" x14ac:dyDescent="0.25">
      <c r="B13" s="47">
        <v>45803</v>
      </c>
      <c r="C13" s="48">
        <v>0.35416666666666669</v>
      </c>
      <c r="D13" s="48">
        <v>0.45833333333333331</v>
      </c>
      <c r="E13" s="49">
        <v>44</v>
      </c>
      <c r="F13" s="51" t="s">
        <v>59</v>
      </c>
      <c r="G13" s="58" t="s">
        <v>72</v>
      </c>
      <c r="H13" s="53"/>
      <c r="I13" s="11">
        <f t="shared" si="0"/>
        <v>0</v>
      </c>
      <c r="J13" s="12">
        <f t="shared" si="1"/>
        <v>0</v>
      </c>
    </row>
    <row r="14" spans="2:10" ht="37.5" x14ac:dyDescent="0.25">
      <c r="B14" s="47">
        <v>45805</v>
      </c>
      <c r="C14" s="48">
        <v>0.33333333333333331</v>
      </c>
      <c r="D14" s="48">
        <v>0.54166666666666663</v>
      </c>
      <c r="E14" s="49">
        <v>43</v>
      </c>
      <c r="F14" s="51" t="s">
        <v>30</v>
      </c>
      <c r="G14" s="58" t="s">
        <v>79</v>
      </c>
      <c r="H14" s="53"/>
      <c r="I14" s="11">
        <f t="shared" si="0"/>
        <v>0</v>
      </c>
      <c r="J14" s="12">
        <f t="shared" si="1"/>
        <v>0</v>
      </c>
    </row>
    <row r="15" spans="2:10" ht="94.5" thickBot="1" x14ac:dyDescent="0.3">
      <c r="B15" s="59">
        <v>45807</v>
      </c>
      <c r="C15" s="60">
        <v>0.34375</v>
      </c>
      <c r="D15" s="60">
        <v>0.45833333333333331</v>
      </c>
      <c r="E15" s="61">
        <v>25</v>
      </c>
      <c r="F15" s="62" t="s">
        <v>36</v>
      </c>
      <c r="G15" s="63" t="s">
        <v>83</v>
      </c>
      <c r="H15" s="53"/>
      <c r="I15" s="11">
        <f t="shared" si="0"/>
        <v>0</v>
      </c>
      <c r="J15" s="12">
        <f t="shared" si="1"/>
        <v>0</v>
      </c>
    </row>
    <row r="16" spans="2:10" ht="45.75" customHeight="1" thickBot="1" x14ac:dyDescent="0.3">
      <c r="B16" s="45" t="s">
        <v>7</v>
      </c>
      <c r="C16" s="46"/>
      <c r="D16" s="46"/>
      <c r="E16" s="46"/>
      <c r="F16" s="46"/>
      <c r="G16" s="46"/>
      <c r="H16" s="10">
        <f>SUM(H5:H15)</f>
        <v>0</v>
      </c>
      <c r="I16" s="10">
        <f>SUM(I5:I15)</f>
        <v>0</v>
      </c>
      <c r="J16" s="10">
        <f>SUM(J5:J15)</f>
        <v>0</v>
      </c>
    </row>
  </sheetData>
  <sheetProtection algorithmName="SHA-512" hashValue="5CA7nYywYn5uG+ztHzubI6lJey2oGj5O0fXOOR0apDnmNzuoYJMPJYk7Ky3BnJvlwy+SCNyWUtwu3xtvIA6Y6g==" saltValue="BysbWxXT9XPZb8uRxLDBiw==" spinCount="100000" sheet="1" objects="1" scenarios="1"/>
  <mergeCells count="1"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5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25">
      <c r="B5" s="24">
        <v>45779</v>
      </c>
      <c r="C5" s="72">
        <v>0.37847222222222227</v>
      </c>
      <c r="D5" s="72">
        <v>0.47916666666666669</v>
      </c>
      <c r="E5" s="73">
        <v>19</v>
      </c>
      <c r="F5" s="73" t="s">
        <v>32</v>
      </c>
      <c r="G5" s="74" t="s">
        <v>84</v>
      </c>
      <c r="H5" s="67"/>
      <c r="I5" s="13">
        <f>J5-H5</f>
        <v>0</v>
      </c>
      <c r="J5" s="14">
        <f>H5*1.12</f>
        <v>0</v>
      </c>
    </row>
    <row r="6" spans="2:10" ht="60.75" customHeight="1" x14ac:dyDescent="0.25">
      <c r="B6" s="33">
        <v>45790</v>
      </c>
      <c r="C6" s="71">
        <v>0.33333333333333331</v>
      </c>
      <c r="D6" s="71">
        <v>0.45833333333333331</v>
      </c>
      <c r="E6" s="32">
        <v>28</v>
      </c>
      <c r="F6" s="32" t="s">
        <v>40</v>
      </c>
      <c r="G6" s="34" t="s">
        <v>88</v>
      </c>
      <c r="H6" s="35"/>
      <c r="I6" s="16">
        <f t="shared" ref="I6:I11" si="0">J6-H6</f>
        <v>0</v>
      </c>
      <c r="J6" s="19">
        <f t="shared" ref="J6:J11" si="1">H6*1.12</f>
        <v>0</v>
      </c>
    </row>
    <row r="7" spans="2:10" ht="75" customHeight="1" x14ac:dyDescent="0.25">
      <c r="B7" s="33">
        <v>45792</v>
      </c>
      <c r="C7" s="71">
        <v>0.38541666666666669</v>
      </c>
      <c r="D7" s="71">
        <v>0.47222222222222221</v>
      </c>
      <c r="E7" s="32">
        <v>78</v>
      </c>
      <c r="F7" s="32" t="s">
        <v>92</v>
      </c>
      <c r="G7" s="34" t="s">
        <v>93</v>
      </c>
      <c r="H7" s="35"/>
      <c r="I7" s="16">
        <f t="shared" si="0"/>
        <v>0</v>
      </c>
      <c r="J7" s="19">
        <f t="shared" si="1"/>
        <v>0</v>
      </c>
    </row>
    <row r="8" spans="2:10" ht="75.599999999999994" customHeight="1" x14ac:dyDescent="0.25">
      <c r="B8" s="33">
        <v>45797</v>
      </c>
      <c r="C8" s="70">
        <v>0.375</v>
      </c>
      <c r="D8" s="70">
        <v>0.53125</v>
      </c>
      <c r="E8" s="26">
        <v>48</v>
      </c>
      <c r="F8" s="32" t="s">
        <v>32</v>
      </c>
      <c r="G8" s="34" t="s">
        <v>97</v>
      </c>
      <c r="H8" s="22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33">
        <v>45798</v>
      </c>
      <c r="C9" s="70">
        <v>0.35416666666666669</v>
      </c>
      <c r="D9" s="70">
        <v>0.47916666666666669</v>
      </c>
      <c r="E9" s="26">
        <v>52</v>
      </c>
      <c r="F9" s="32" t="s">
        <v>40</v>
      </c>
      <c r="G9" s="34" t="s">
        <v>101</v>
      </c>
      <c r="H9" s="22"/>
      <c r="I9" s="16">
        <f t="shared" si="0"/>
        <v>0</v>
      </c>
      <c r="J9" s="19">
        <f t="shared" si="1"/>
        <v>0</v>
      </c>
    </row>
    <row r="10" spans="2:10" ht="72" customHeight="1" x14ac:dyDescent="0.25">
      <c r="B10" s="33">
        <v>45799</v>
      </c>
      <c r="C10" s="70">
        <v>0.35416666666666669</v>
      </c>
      <c r="D10" s="70">
        <v>0.51041666666666663</v>
      </c>
      <c r="E10" s="26">
        <v>28</v>
      </c>
      <c r="F10" s="32" t="s">
        <v>64</v>
      </c>
      <c r="G10" s="34" t="s">
        <v>103</v>
      </c>
      <c r="H10" s="68"/>
      <c r="I10" s="16">
        <f t="shared" si="0"/>
        <v>0</v>
      </c>
      <c r="J10" s="19">
        <f t="shared" si="1"/>
        <v>0</v>
      </c>
    </row>
    <row r="11" spans="2:10" ht="79.5" customHeight="1" x14ac:dyDescent="0.25">
      <c r="B11" s="33">
        <v>45800</v>
      </c>
      <c r="C11" s="70">
        <v>0.33333333333333331</v>
      </c>
      <c r="D11" s="70">
        <v>0.49305555555555558</v>
      </c>
      <c r="E11" s="26">
        <v>35</v>
      </c>
      <c r="F11" s="32" t="s">
        <v>64</v>
      </c>
      <c r="G11" s="34" t="s">
        <v>94</v>
      </c>
      <c r="H11" s="68"/>
      <c r="I11" s="16">
        <f t="shared" si="0"/>
        <v>0</v>
      </c>
      <c r="J11" s="19">
        <f t="shared" si="1"/>
        <v>0</v>
      </c>
    </row>
    <row r="12" spans="2:10" ht="60.75" customHeight="1" x14ac:dyDescent="0.25">
      <c r="B12" s="33">
        <v>45800</v>
      </c>
      <c r="C12" s="70">
        <v>0.34375</v>
      </c>
      <c r="D12" s="70">
        <v>0.42708333333333331</v>
      </c>
      <c r="E12" s="26">
        <v>46</v>
      </c>
      <c r="F12" s="32" t="s">
        <v>61</v>
      </c>
      <c r="G12" s="34" t="s">
        <v>108</v>
      </c>
      <c r="H12" s="68"/>
      <c r="I12" s="16">
        <f t="shared" ref="I12:I14" si="2">J12-H12</f>
        <v>0</v>
      </c>
      <c r="J12" s="19">
        <f>H12*1.12</f>
        <v>0</v>
      </c>
    </row>
    <row r="13" spans="2:10" ht="60.75" customHeight="1" x14ac:dyDescent="0.25">
      <c r="B13" s="33">
        <v>45805</v>
      </c>
      <c r="C13" s="70">
        <v>0.375</v>
      </c>
      <c r="D13" s="70">
        <v>0.55208333333333337</v>
      </c>
      <c r="E13" s="26">
        <v>34</v>
      </c>
      <c r="F13" s="32" t="s">
        <v>46</v>
      </c>
      <c r="G13" s="34" t="s">
        <v>90</v>
      </c>
      <c r="H13" s="68"/>
      <c r="I13" s="16">
        <f t="shared" si="2"/>
        <v>0</v>
      </c>
      <c r="J13" s="19">
        <f>H13*1.12</f>
        <v>0</v>
      </c>
    </row>
    <row r="14" spans="2:10" ht="60.75" customHeight="1" thickBot="1" x14ac:dyDescent="0.3">
      <c r="B14" s="25">
        <v>45806</v>
      </c>
      <c r="C14" s="75">
        <v>0.36458333333333331</v>
      </c>
      <c r="D14" s="75">
        <v>0.44791666666666669</v>
      </c>
      <c r="E14" s="27">
        <v>33</v>
      </c>
      <c r="F14" s="27" t="s">
        <v>40</v>
      </c>
      <c r="G14" s="28" t="s">
        <v>112</v>
      </c>
      <c r="H14" s="69"/>
      <c r="I14" s="17">
        <f t="shared" si="2"/>
        <v>0</v>
      </c>
      <c r="J14" s="18">
        <f t="shared" ref="J14" si="3">H14*1.12</f>
        <v>0</v>
      </c>
    </row>
    <row r="15" spans="2:10" ht="45.75" customHeight="1" thickBot="1" x14ac:dyDescent="0.3">
      <c r="B15" s="45" t="s">
        <v>7</v>
      </c>
      <c r="C15" s="46"/>
      <c r="D15" s="46"/>
      <c r="E15" s="46"/>
      <c r="F15" s="46"/>
      <c r="G15" s="46"/>
      <c r="H15" s="15">
        <f>SUM(H5:H14)</f>
        <v>0</v>
      </c>
      <c r="I15" s="15">
        <f>SUM(I5:I14)</f>
        <v>0</v>
      </c>
      <c r="J15" s="15">
        <f>SUM(J5:J14)</f>
        <v>0</v>
      </c>
    </row>
  </sheetData>
  <sheetProtection algorithmName="SHA-512" hashValue="QiUOTBSXw2OQlDU/skArjnPtBDanhXuN7Ygh3tfhr0MYb4p7UJb7/7twxgYpe7eUyNPGcpRmuI73Ggw3dRUxLg==" saltValue="GFACi/GjgTcuNNZNJPwgQw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AF77-554F-40AD-845D-43031B4FFC6F}">
  <sheetPr>
    <tabColor theme="7" tint="0.59999389629810485"/>
  </sheetPr>
  <dimension ref="B1:J15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2.75" customHeight="1" x14ac:dyDescent="0.25">
      <c r="B5" s="76">
        <v>45782</v>
      </c>
      <c r="C5" s="77">
        <v>0.33333333333333331</v>
      </c>
      <c r="D5" s="77">
        <v>0.44791666666666669</v>
      </c>
      <c r="E5" s="73">
        <v>69</v>
      </c>
      <c r="F5" s="73" t="s">
        <v>28</v>
      </c>
      <c r="G5" s="78" t="s">
        <v>85</v>
      </c>
      <c r="H5" s="67"/>
      <c r="I5" s="13">
        <f>J5-H5</f>
        <v>0</v>
      </c>
      <c r="J5" s="14">
        <f>H5*1.12</f>
        <v>0</v>
      </c>
    </row>
    <row r="6" spans="2:10" ht="72.75" customHeight="1" x14ac:dyDescent="0.25">
      <c r="B6" s="33">
        <v>45792</v>
      </c>
      <c r="C6" s="71">
        <v>0.39583333333333331</v>
      </c>
      <c r="D6" s="71">
        <v>0.47916666666666669</v>
      </c>
      <c r="E6" s="32">
        <v>16</v>
      </c>
      <c r="F6" s="32" t="s">
        <v>89</v>
      </c>
      <c r="G6" s="34" t="s">
        <v>90</v>
      </c>
      <c r="H6" s="35"/>
      <c r="I6" s="16">
        <f t="shared" ref="I6:I8" si="0">J6-H6</f>
        <v>0</v>
      </c>
      <c r="J6" s="19">
        <f t="shared" ref="J6:J8" si="1">H6*1.12</f>
        <v>0</v>
      </c>
    </row>
    <row r="7" spans="2:10" ht="72.75" customHeight="1" x14ac:dyDescent="0.25">
      <c r="B7" s="33">
        <v>45793</v>
      </c>
      <c r="C7" s="71">
        <v>0.33333333333333331</v>
      </c>
      <c r="D7" s="71">
        <v>0.45833333333333331</v>
      </c>
      <c r="E7" s="32">
        <v>35</v>
      </c>
      <c r="F7" s="32" t="s">
        <v>36</v>
      </c>
      <c r="G7" s="34" t="s">
        <v>94</v>
      </c>
      <c r="H7" s="35"/>
      <c r="I7" s="16">
        <f t="shared" si="0"/>
        <v>0</v>
      </c>
      <c r="J7" s="19">
        <f t="shared" si="1"/>
        <v>0</v>
      </c>
    </row>
    <row r="8" spans="2:10" ht="72.75" customHeight="1" x14ac:dyDescent="0.25">
      <c r="B8" s="33">
        <v>45798</v>
      </c>
      <c r="C8" s="70">
        <v>0.33333333333333331</v>
      </c>
      <c r="D8" s="70">
        <v>0.4375</v>
      </c>
      <c r="E8" s="26">
        <v>28</v>
      </c>
      <c r="F8" s="32" t="s">
        <v>98</v>
      </c>
      <c r="G8" s="34" t="s">
        <v>99</v>
      </c>
      <c r="H8" s="22"/>
      <c r="I8" s="16">
        <f t="shared" si="0"/>
        <v>0</v>
      </c>
      <c r="J8" s="19">
        <f t="shared" si="1"/>
        <v>0</v>
      </c>
    </row>
    <row r="9" spans="2:10" ht="73.150000000000006" customHeight="1" x14ac:dyDescent="0.25">
      <c r="B9" s="33">
        <v>45799</v>
      </c>
      <c r="C9" s="70">
        <v>0.375</v>
      </c>
      <c r="D9" s="70">
        <v>0.46527777777777779</v>
      </c>
      <c r="E9" s="26">
        <v>28</v>
      </c>
      <c r="F9" s="32" t="s">
        <v>40</v>
      </c>
      <c r="G9" s="34" t="s">
        <v>99</v>
      </c>
      <c r="H9" s="22"/>
      <c r="I9" s="16">
        <f t="shared" ref="I9:I14" si="2">J9-H9</f>
        <v>0</v>
      </c>
      <c r="J9" s="19">
        <f t="shared" ref="J9:J11" si="3">H9*1.12</f>
        <v>0</v>
      </c>
    </row>
    <row r="10" spans="2:10" ht="60.75" customHeight="1" x14ac:dyDescent="0.25">
      <c r="B10" s="33">
        <v>45792</v>
      </c>
      <c r="C10" s="70">
        <v>0.375</v>
      </c>
      <c r="D10" s="70">
        <v>0.54166666666666663</v>
      </c>
      <c r="E10" s="26">
        <v>53</v>
      </c>
      <c r="F10" s="32" t="s">
        <v>61</v>
      </c>
      <c r="G10" s="34" t="s">
        <v>104</v>
      </c>
      <c r="H10" s="68"/>
      <c r="I10" s="16">
        <f t="shared" si="2"/>
        <v>0</v>
      </c>
      <c r="J10" s="19">
        <f t="shared" si="3"/>
        <v>0</v>
      </c>
    </row>
    <row r="11" spans="2:10" ht="60.75" customHeight="1" x14ac:dyDescent="0.25">
      <c r="B11" s="33">
        <v>45800</v>
      </c>
      <c r="C11" s="70">
        <v>0.33333333333333331</v>
      </c>
      <c r="D11" s="70">
        <v>0.45833333333333331</v>
      </c>
      <c r="E11" s="26">
        <v>22</v>
      </c>
      <c r="F11" s="32" t="s">
        <v>44</v>
      </c>
      <c r="G11" s="34" t="s">
        <v>106</v>
      </c>
      <c r="H11" s="68"/>
      <c r="I11" s="16">
        <f t="shared" si="2"/>
        <v>0</v>
      </c>
      <c r="J11" s="19">
        <f t="shared" si="3"/>
        <v>0</v>
      </c>
    </row>
    <row r="12" spans="2:10" ht="60.75" customHeight="1" x14ac:dyDescent="0.25">
      <c r="B12" s="33">
        <v>45803</v>
      </c>
      <c r="C12" s="70">
        <v>0.35416666666666669</v>
      </c>
      <c r="D12" s="70">
        <v>0.45833333333333331</v>
      </c>
      <c r="E12" s="26">
        <v>29</v>
      </c>
      <c r="F12" s="32" t="s">
        <v>40</v>
      </c>
      <c r="G12" s="34" t="s">
        <v>109</v>
      </c>
      <c r="H12" s="68"/>
      <c r="I12" s="16">
        <f t="shared" si="2"/>
        <v>0</v>
      </c>
      <c r="J12" s="19">
        <f>H12*1.12</f>
        <v>0</v>
      </c>
    </row>
    <row r="13" spans="2:10" ht="60.75" customHeight="1" x14ac:dyDescent="0.25">
      <c r="B13" s="33">
        <v>45805</v>
      </c>
      <c r="C13" s="70">
        <v>0.33333333333333331</v>
      </c>
      <c r="D13" s="70">
        <v>0.52083333333333337</v>
      </c>
      <c r="E13" s="26">
        <v>49</v>
      </c>
      <c r="F13" s="32" t="s">
        <v>59</v>
      </c>
      <c r="G13" s="34" t="s">
        <v>94</v>
      </c>
      <c r="H13" s="68"/>
      <c r="I13" s="16">
        <f t="shared" si="2"/>
        <v>0</v>
      </c>
      <c r="J13" s="19">
        <f t="shared" ref="J13:J14" si="4">H13*1.12</f>
        <v>0</v>
      </c>
    </row>
    <row r="14" spans="2:10" ht="60.75" customHeight="1" thickBot="1" x14ac:dyDescent="0.3">
      <c r="B14" s="36">
        <v>45807</v>
      </c>
      <c r="C14" s="75">
        <v>0.33333333333333331</v>
      </c>
      <c r="D14" s="75">
        <v>0.5625</v>
      </c>
      <c r="E14" s="27">
        <v>23</v>
      </c>
      <c r="F14" s="37" t="s">
        <v>64</v>
      </c>
      <c r="G14" s="38" t="s">
        <v>107</v>
      </c>
      <c r="H14" s="69"/>
      <c r="I14" s="17">
        <f t="shared" si="2"/>
        <v>0</v>
      </c>
      <c r="J14" s="18">
        <f t="shared" si="4"/>
        <v>0</v>
      </c>
    </row>
    <row r="15" spans="2:10" ht="45.75" customHeight="1" thickBot="1" x14ac:dyDescent="0.3">
      <c r="B15" s="45" t="s">
        <v>7</v>
      </c>
      <c r="C15" s="46"/>
      <c r="D15" s="46"/>
      <c r="E15" s="46"/>
      <c r="F15" s="46"/>
      <c r="G15" s="46"/>
      <c r="H15" s="15">
        <f>SUM(H5:H14)</f>
        <v>0</v>
      </c>
      <c r="I15" s="15">
        <f>SUM(I5:I14)</f>
        <v>0</v>
      </c>
      <c r="J15" s="15">
        <f>SUM(J5:J14)</f>
        <v>0</v>
      </c>
    </row>
  </sheetData>
  <sheetProtection algorithmName="SHA-512" hashValue="m0cAqYGSaHgnVxsapMfn2Ac6QjHb5fPIJ1RGrbjJdzO2OdYQ+98sTN/xbDudi+bg/iKBCu0EfrBnNhJ30nurnw==" saltValue="7fJcNWzbHH+rohR6hh/fUQ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A271-EB90-43F4-84C0-7261FC9309E8}">
  <sheetPr>
    <tabColor theme="7" tint="0.39997558519241921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93" customHeight="1" x14ac:dyDescent="0.25">
      <c r="B5" s="76">
        <v>45790</v>
      </c>
      <c r="C5" s="77">
        <v>0.34375</v>
      </c>
      <c r="D5" s="77">
        <v>0.58333333333333337</v>
      </c>
      <c r="E5" s="73">
        <v>32</v>
      </c>
      <c r="F5" s="73" t="s">
        <v>86</v>
      </c>
      <c r="G5" s="78" t="s">
        <v>87</v>
      </c>
      <c r="H5" s="67"/>
      <c r="I5" s="13">
        <f>J5-H5</f>
        <v>0</v>
      </c>
      <c r="J5" s="14">
        <f>H5*1.12</f>
        <v>0</v>
      </c>
    </row>
    <row r="6" spans="2:10" ht="60.75" customHeight="1" x14ac:dyDescent="0.25">
      <c r="B6" s="33">
        <v>45792</v>
      </c>
      <c r="C6" s="71">
        <v>0.375</v>
      </c>
      <c r="D6" s="71">
        <v>0.54166666666666663</v>
      </c>
      <c r="E6" s="32">
        <v>37</v>
      </c>
      <c r="F6" s="32" t="s">
        <v>61</v>
      </c>
      <c r="G6" s="34" t="s">
        <v>91</v>
      </c>
      <c r="H6" s="35"/>
      <c r="I6" s="16">
        <f t="shared" ref="I6:I13" si="0">J6-H6</f>
        <v>0</v>
      </c>
      <c r="J6" s="19">
        <f t="shared" ref="J6:J11" si="1">H6*1.12</f>
        <v>0</v>
      </c>
    </row>
    <row r="7" spans="2:10" ht="60.75" customHeight="1" x14ac:dyDescent="0.25">
      <c r="B7" s="33">
        <v>45796</v>
      </c>
      <c r="C7" s="71">
        <v>0.39583333333333331</v>
      </c>
      <c r="D7" s="71">
        <v>0.48958333333333331</v>
      </c>
      <c r="E7" s="32">
        <v>51</v>
      </c>
      <c r="F7" s="32" t="s">
        <v>95</v>
      </c>
      <c r="G7" s="34" t="s">
        <v>96</v>
      </c>
      <c r="H7" s="35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33">
        <v>45798</v>
      </c>
      <c r="C8" s="70">
        <v>0.34722222222222221</v>
      </c>
      <c r="D8" s="70">
        <v>0.5</v>
      </c>
      <c r="E8" s="26">
        <v>50</v>
      </c>
      <c r="F8" s="32" t="s">
        <v>26</v>
      </c>
      <c r="G8" s="34" t="s">
        <v>100</v>
      </c>
      <c r="H8" s="22"/>
      <c r="I8" s="16">
        <f t="shared" si="0"/>
        <v>0</v>
      </c>
      <c r="J8" s="19">
        <f t="shared" si="1"/>
        <v>0</v>
      </c>
    </row>
    <row r="9" spans="2:10" ht="72.75" customHeight="1" x14ac:dyDescent="0.25">
      <c r="B9" s="33">
        <v>45799</v>
      </c>
      <c r="C9" s="70">
        <v>0.34375</v>
      </c>
      <c r="D9" s="70">
        <v>0.45833333333333331</v>
      </c>
      <c r="E9" s="26">
        <v>39</v>
      </c>
      <c r="F9" s="32" t="s">
        <v>34</v>
      </c>
      <c r="G9" s="34" t="s">
        <v>102</v>
      </c>
      <c r="H9" s="22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33">
        <v>45800</v>
      </c>
      <c r="C10" s="70">
        <v>0.33333333333333331</v>
      </c>
      <c r="D10" s="70">
        <v>0.44791666666666669</v>
      </c>
      <c r="E10" s="26">
        <v>56</v>
      </c>
      <c r="F10" s="32" t="s">
        <v>61</v>
      </c>
      <c r="G10" s="34" t="s">
        <v>105</v>
      </c>
      <c r="H10" s="68"/>
      <c r="I10" s="16">
        <f t="shared" si="0"/>
        <v>0</v>
      </c>
      <c r="J10" s="19">
        <f t="shared" si="1"/>
        <v>0</v>
      </c>
    </row>
    <row r="11" spans="2:10" ht="60.75" customHeight="1" x14ac:dyDescent="0.25">
      <c r="B11" s="33">
        <v>45800</v>
      </c>
      <c r="C11" s="70">
        <v>0.375</v>
      </c>
      <c r="D11" s="70">
        <v>0.47222222222222221</v>
      </c>
      <c r="E11" s="26">
        <v>12</v>
      </c>
      <c r="F11" s="32" t="s">
        <v>46</v>
      </c>
      <c r="G11" s="34" t="s">
        <v>107</v>
      </c>
      <c r="H11" s="68"/>
      <c r="I11" s="16">
        <f t="shared" si="0"/>
        <v>0</v>
      </c>
      <c r="J11" s="19">
        <f t="shared" si="1"/>
        <v>0</v>
      </c>
    </row>
    <row r="12" spans="2:10" ht="60.75" customHeight="1" x14ac:dyDescent="0.25">
      <c r="B12" s="33">
        <v>45804</v>
      </c>
      <c r="C12" s="70">
        <v>0.33333333333333331</v>
      </c>
      <c r="D12" s="70">
        <v>0.5</v>
      </c>
      <c r="E12" s="26">
        <v>47</v>
      </c>
      <c r="F12" s="32" t="s">
        <v>24</v>
      </c>
      <c r="G12" s="34" t="s">
        <v>110</v>
      </c>
      <c r="H12" s="68"/>
      <c r="I12" s="16">
        <f t="shared" si="0"/>
        <v>0</v>
      </c>
      <c r="J12" s="19">
        <f>H12*1.12</f>
        <v>0</v>
      </c>
    </row>
    <row r="13" spans="2:10" ht="60.75" customHeight="1" thickBot="1" x14ac:dyDescent="0.3">
      <c r="B13" s="36">
        <v>45805</v>
      </c>
      <c r="C13" s="75">
        <v>0.35416666666666669</v>
      </c>
      <c r="D13" s="75">
        <v>0.45833333333333331</v>
      </c>
      <c r="E13" s="27">
        <v>22</v>
      </c>
      <c r="F13" s="27" t="s">
        <v>40</v>
      </c>
      <c r="G13" s="28" t="s">
        <v>111</v>
      </c>
      <c r="H13" s="69"/>
      <c r="I13" s="17">
        <f t="shared" si="0"/>
        <v>0</v>
      </c>
      <c r="J13" s="18">
        <f t="shared" ref="J13" si="2">H13*1.12</f>
        <v>0</v>
      </c>
    </row>
    <row r="14" spans="2:10" ht="45.75" customHeight="1" thickBot="1" x14ac:dyDescent="0.3">
      <c r="B14" s="45" t="s">
        <v>7</v>
      </c>
      <c r="C14" s="46"/>
      <c r="D14" s="46"/>
      <c r="E14" s="46"/>
      <c r="F14" s="46"/>
      <c r="G14" s="46"/>
      <c r="H14" s="15">
        <f>SUM(H5:H13)</f>
        <v>0</v>
      </c>
      <c r="I14" s="15">
        <f>SUM(I5:I13)</f>
        <v>0</v>
      </c>
      <c r="J14" s="15">
        <f>SUM(J5:J13)</f>
        <v>0</v>
      </c>
    </row>
  </sheetData>
  <sheetProtection algorithmName="SHA-512" hashValue="P7gXfozc4W1NgUKujLCbW3NYQ1zyySmKBKidJzNaz/iiSkOMEr2ib5L/Vm6eciGhPJU9YI4zsjtRn556WVorww==" saltValue="TS9vV30vWMErpYqx48JKnw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25">
      <c r="B5" s="29">
        <v>45779</v>
      </c>
      <c r="C5" s="104">
        <v>0.38194444444444442</v>
      </c>
      <c r="D5" s="104">
        <v>0.47222222222222227</v>
      </c>
      <c r="E5" s="90">
        <v>56</v>
      </c>
      <c r="F5" s="90" t="s">
        <v>32</v>
      </c>
      <c r="G5" s="105" t="s">
        <v>113</v>
      </c>
      <c r="H5" s="67"/>
      <c r="I5" s="13">
        <f t="shared" ref="I5:I13" si="0">J5-H5</f>
        <v>0</v>
      </c>
      <c r="J5" s="14">
        <f t="shared" ref="J5:J13" si="1">H5*1.12</f>
        <v>0</v>
      </c>
    </row>
    <row r="6" spans="2:10" ht="60.75" customHeight="1" x14ac:dyDescent="0.25">
      <c r="B6" s="80">
        <v>45784</v>
      </c>
      <c r="C6" s="81">
        <v>0.3125</v>
      </c>
      <c r="D6" s="81">
        <v>0.51041666666666663</v>
      </c>
      <c r="E6" s="79">
        <v>23</v>
      </c>
      <c r="F6" s="79" t="s">
        <v>38</v>
      </c>
      <c r="G6" s="93" t="s">
        <v>118</v>
      </c>
      <c r="H6" s="35"/>
      <c r="I6" s="16">
        <f t="shared" si="0"/>
        <v>0</v>
      </c>
      <c r="J6" s="19">
        <f t="shared" si="1"/>
        <v>0</v>
      </c>
    </row>
    <row r="7" spans="2:10" ht="60.75" customHeight="1" x14ac:dyDescent="0.25">
      <c r="B7" s="80">
        <v>45789</v>
      </c>
      <c r="C7" s="81">
        <v>0.375</v>
      </c>
      <c r="D7" s="81">
        <v>0.48958333333333331</v>
      </c>
      <c r="E7" s="79">
        <v>43</v>
      </c>
      <c r="F7" s="79" t="s">
        <v>95</v>
      </c>
      <c r="G7" s="93" t="s">
        <v>123</v>
      </c>
      <c r="H7" s="35"/>
      <c r="I7" s="16">
        <f t="shared" si="0"/>
        <v>0</v>
      </c>
      <c r="J7" s="19">
        <f t="shared" si="1"/>
        <v>0</v>
      </c>
    </row>
    <row r="8" spans="2:10" ht="60.75" customHeight="1" x14ac:dyDescent="0.25">
      <c r="B8" s="80">
        <v>45791</v>
      </c>
      <c r="C8" s="81">
        <v>0.33333333333333331</v>
      </c>
      <c r="D8" s="81">
        <v>0.47916666666666669</v>
      </c>
      <c r="E8" s="79">
        <v>46</v>
      </c>
      <c r="F8" s="79" t="s">
        <v>95</v>
      </c>
      <c r="G8" s="93" t="s">
        <v>128</v>
      </c>
      <c r="H8" s="35"/>
      <c r="I8" s="16">
        <f t="shared" si="0"/>
        <v>0</v>
      </c>
      <c r="J8" s="19">
        <f t="shared" si="1"/>
        <v>0</v>
      </c>
    </row>
    <row r="9" spans="2:10" ht="60.75" customHeight="1" x14ac:dyDescent="0.25">
      <c r="B9" s="80">
        <v>45791</v>
      </c>
      <c r="C9" s="81">
        <v>0.31597222222222221</v>
      </c>
      <c r="D9" s="81">
        <v>0.42708333333333331</v>
      </c>
      <c r="E9" s="87">
        <v>22</v>
      </c>
      <c r="F9" s="79" t="s">
        <v>125</v>
      </c>
      <c r="G9" s="93" t="s">
        <v>130</v>
      </c>
      <c r="H9" s="35"/>
      <c r="I9" s="16">
        <f t="shared" si="0"/>
        <v>0</v>
      </c>
      <c r="J9" s="19">
        <f t="shared" si="1"/>
        <v>0</v>
      </c>
    </row>
    <row r="10" spans="2:10" ht="60.75" customHeight="1" x14ac:dyDescent="0.25">
      <c r="B10" s="80">
        <v>45797</v>
      </c>
      <c r="C10" s="41">
        <v>0.3125</v>
      </c>
      <c r="D10" s="41">
        <v>0.5</v>
      </c>
      <c r="E10" s="30">
        <v>29</v>
      </c>
      <c r="F10" s="79" t="s">
        <v>24</v>
      </c>
      <c r="G10" s="93" t="s">
        <v>134</v>
      </c>
      <c r="H10" s="22"/>
      <c r="I10" s="16">
        <f t="shared" si="0"/>
        <v>0</v>
      </c>
      <c r="J10" s="19">
        <f t="shared" si="1"/>
        <v>0</v>
      </c>
    </row>
    <row r="11" spans="2:10" ht="60.75" customHeight="1" x14ac:dyDescent="0.25">
      <c r="B11" s="80">
        <v>45799</v>
      </c>
      <c r="C11" s="41">
        <v>0.35416666666666669</v>
      </c>
      <c r="D11" s="41">
        <v>0.5</v>
      </c>
      <c r="E11" s="30">
        <v>34</v>
      </c>
      <c r="F11" s="79" t="s">
        <v>26</v>
      </c>
      <c r="G11" s="93" t="s">
        <v>138</v>
      </c>
      <c r="H11" s="68"/>
      <c r="I11" s="16">
        <f t="shared" si="0"/>
        <v>0</v>
      </c>
      <c r="J11" s="19">
        <f t="shared" si="1"/>
        <v>0</v>
      </c>
    </row>
    <row r="12" spans="2:10" ht="60.75" customHeight="1" x14ac:dyDescent="0.25">
      <c r="B12" s="80">
        <v>45804</v>
      </c>
      <c r="C12" s="41">
        <v>0.33333333333333331</v>
      </c>
      <c r="D12" s="41">
        <v>0.47916666666666669</v>
      </c>
      <c r="E12" s="30">
        <v>41</v>
      </c>
      <c r="F12" s="79" t="s">
        <v>38</v>
      </c>
      <c r="G12" s="93" t="s">
        <v>142</v>
      </c>
      <c r="H12" s="68"/>
      <c r="I12" s="16">
        <f t="shared" si="0"/>
        <v>0</v>
      </c>
      <c r="J12" s="19">
        <f t="shared" si="1"/>
        <v>0</v>
      </c>
    </row>
    <row r="13" spans="2:10" ht="60.75" customHeight="1" thickBot="1" x14ac:dyDescent="0.3">
      <c r="B13" s="42">
        <v>45805</v>
      </c>
      <c r="C13" s="94">
        <v>0.32291666666666669</v>
      </c>
      <c r="D13" s="94">
        <v>0.54166666666666663</v>
      </c>
      <c r="E13" s="31">
        <v>54</v>
      </c>
      <c r="F13" s="43" t="s">
        <v>38</v>
      </c>
      <c r="G13" s="44" t="s">
        <v>145</v>
      </c>
      <c r="H13" s="69"/>
      <c r="I13" s="17">
        <f t="shared" si="0"/>
        <v>0</v>
      </c>
      <c r="J13" s="18">
        <f t="shared" si="1"/>
        <v>0</v>
      </c>
    </row>
    <row r="14" spans="2:10" ht="45.75" customHeight="1" thickBot="1" x14ac:dyDescent="0.3">
      <c r="B14" s="45" t="s">
        <v>7</v>
      </c>
      <c r="C14" s="46"/>
      <c r="D14" s="46"/>
      <c r="E14" s="46"/>
      <c r="F14" s="46"/>
      <c r="G14" s="46"/>
      <c r="H14" s="15">
        <f>SUM(H5:H13)</f>
        <v>0</v>
      </c>
      <c r="I14" s="15">
        <f>SUM(I5:I13)</f>
        <v>0</v>
      </c>
      <c r="J14" s="15">
        <f>SUM(J5:J13)</f>
        <v>0</v>
      </c>
    </row>
  </sheetData>
  <sheetProtection algorithmName="SHA-512" hashValue="EIWqNAtTAdvBje5pUjTqP4mJr+UnxQV25CdN80U1Uj1rmFx0hTwuFRr9708dUNY+MKLAClslfv6q+Aq7pcH/hw==" saltValue="3A80j7Vg2HFECfAn3j1V9w==" spinCount="100000" sheet="1" objects="1" scenarios="1"/>
  <mergeCells count="1">
    <mergeCell ref="B14:G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Karlovarsko 1.</vt:lpstr>
      <vt:lpstr>Karlovarsko 2.</vt:lpstr>
      <vt:lpstr>Karlovarsko 3.</vt:lpstr>
      <vt:lpstr>Karlovarsko 4.</vt:lpstr>
      <vt:lpstr>Karlovarsko 5</vt:lpstr>
      <vt:lpstr>Sokolovsko 1.</vt:lpstr>
      <vt:lpstr>Sokolovsko 2.</vt:lpstr>
      <vt:lpstr>Sokolovsko 3.</vt:lpstr>
      <vt:lpstr>Chebsko 1.</vt:lpstr>
      <vt:lpstr>Chebsko 2.</vt:lpstr>
      <vt:lpstr>Chebsko 3.</vt:lpstr>
      <vt:lpstr>Chebsko 4.</vt:lpstr>
      <vt:lpstr>DVMO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2025-04-16T15:24:25Z</dcterms:modified>
</cp:coreProperties>
</file>