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řízení projektů\2025_MATYÁŠ  – vybavení – 2. etapa\P25V00000175_Část 1 - výroba atypického nábytku\Administrace\Vysvětlení ZD č. 1\"/>
    </mc:Choice>
  </mc:AlternateContent>
  <xr:revisionPtr revIDLastSave="0" documentId="13_ncr:1_{2EFED743-A5B8-4EA1-9659-F4A187F8B8AA}" xr6:coauthVersionLast="36" xr6:coauthVersionMax="36" xr10:uidLastSave="{00000000-0000-0000-0000-000000000000}"/>
  <workbookProtection workbookAlgorithmName="SHA-512" workbookHashValue="At3sIIfSPC6EidELm8CZ7deFVP19WxaAwT2jCu9YIu+O024gQ23n5mtGPGeTMxOGCNKg01XxSQF8zshKqE5uEg==" workbookSaltValue="pmiaj4hh1FR/T0ey8E0zGA==" workbookSpinCount="100000" lockStructure="1"/>
  <bookViews>
    <workbookView xWindow="0" yWindow="0" windowWidth="28800" windowHeight="12720" xr2:uid="{00000000-000D-0000-FFFF-FFFF00000000}"/>
  </bookViews>
  <sheets>
    <sheet name="Rekapitulace" sheetId="6" r:id="rId1"/>
    <sheet name="Pavilon B, spojovací trakt AB" sheetId="8" r:id="rId2"/>
    <sheet name="Pavilon A, spojovací trakt AB" sheetId="5" r:id="rId3"/>
  </sheets>
  <definedNames>
    <definedName name="_xlnm._FilterDatabase" localSheetId="2" hidden="1">'Pavilon A, spojovací trakt AB'!$A$4:$Q$23</definedName>
    <definedName name="_xlnm._FilterDatabase" localSheetId="1" hidden="1">'Pavilon B, spojovací trakt AB'!$A$4:$Q$35</definedName>
    <definedName name="_xlnm.Print_Area" localSheetId="0">Rekapitulace!$A$1:$D$9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G19" i="8" s="1"/>
  <c r="H19" i="8" s="1"/>
  <c r="F27" i="8" l="1"/>
  <c r="G27" i="8" s="1"/>
  <c r="H27" i="8" s="1"/>
  <c r="F28" i="8"/>
  <c r="G28" i="8" s="1"/>
  <c r="H28" i="8" s="1"/>
  <c r="F29" i="8"/>
  <c r="G29" i="8"/>
  <c r="H29" i="8" s="1"/>
  <c r="F30" i="8"/>
  <c r="G30" i="8" s="1"/>
  <c r="H30" i="8" s="1"/>
  <c r="F31" i="8"/>
  <c r="G31" i="8" s="1"/>
  <c r="H31" i="8" s="1"/>
  <c r="G17" i="5"/>
  <c r="H17" i="5" s="1"/>
  <c r="F14" i="5"/>
  <c r="G14" i="5"/>
  <c r="H14" i="5"/>
  <c r="F15" i="5"/>
  <c r="G15" i="5" s="1"/>
  <c r="H15" i="5" s="1"/>
  <c r="F16" i="5"/>
  <c r="G16" i="5" s="1"/>
  <c r="H16" i="5" s="1"/>
  <c r="F17" i="5"/>
  <c r="F18" i="5"/>
  <c r="G18" i="5"/>
  <c r="H18" i="5" s="1"/>
  <c r="F19" i="5"/>
  <c r="G19" i="5" s="1"/>
  <c r="H19" i="5" s="1"/>
  <c r="F20" i="5"/>
  <c r="G20" i="5"/>
  <c r="H20" i="5"/>
  <c r="F21" i="5"/>
  <c r="G21" i="5" s="1"/>
  <c r="H21" i="5" s="1"/>
  <c r="F8" i="8" l="1"/>
  <c r="G8" i="8" s="1"/>
  <c r="H8" i="8" s="1"/>
  <c r="F7" i="8"/>
  <c r="F6" i="8"/>
  <c r="G6" i="8" s="1"/>
  <c r="H6" i="8" s="1"/>
  <c r="G7" i="8" l="1"/>
  <c r="H7" i="8" s="1"/>
  <c r="F34" i="8"/>
  <c r="G34" i="8" s="1"/>
  <c r="H34" i="8" s="1"/>
  <c r="F33" i="8"/>
  <c r="G33" i="8" s="1"/>
  <c r="H33" i="8" s="1"/>
  <c r="F32" i="8"/>
  <c r="F26" i="8"/>
  <c r="G26" i="8" s="1"/>
  <c r="H26" i="8" s="1"/>
  <c r="F25" i="8"/>
  <c r="G25" i="8" s="1"/>
  <c r="H25" i="8" s="1"/>
  <c r="F24" i="8"/>
  <c r="D23" i="8"/>
  <c r="F22" i="8"/>
  <c r="G22" i="8" s="1"/>
  <c r="H22" i="8" s="1"/>
  <c r="F21" i="8"/>
  <c r="G21" i="8" s="1"/>
  <c r="H21" i="8" s="1"/>
  <c r="F20" i="8"/>
  <c r="G20" i="8" s="1"/>
  <c r="H20" i="8" s="1"/>
  <c r="D14" i="8"/>
  <c r="F18" i="8"/>
  <c r="G18" i="8" s="1"/>
  <c r="H18" i="8" s="1"/>
  <c r="F17" i="8"/>
  <c r="G17" i="8" s="1"/>
  <c r="H17" i="8" s="1"/>
  <c r="F16" i="8"/>
  <c r="G16" i="8" s="1"/>
  <c r="H16" i="8" s="1"/>
  <c r="F15" i="8"/>
  <c r="F13" i="8"/>
  <c r="F12" i="8"/>
  <c r="G12" i="8" s="1"/>
  <c r="H12" i="8" s="1"/>
  <c r="F11" i="8"/>
  <c r="G11" i="8" s="1"/>
  <c r="D10" i="8"/>
  <c r="F9" i="8"/>
  <c r="G9" i="8" s="1"/>
  <c r="H9" i="8" s="1"/>
  <c r="D5" i="8"/>
  <c r="G15" i="8" l="1"/>
  <c r="H15" i="8" s="1"/>
  <c r="F14" i="8"/>
  <c r="F5" i="8"/>
  <c r="G13" i="8"/>
  <c r="H13" i="8" s="1"/>
  <c r="F10" i="8"/>
  <c r="G24" i="8"/>
  <c r="F23" i="8"/>
  <c r="H11" i="8"/>
  <c r="G10" i="8"/>
  <c r="H24" i="8"/>
  <c r="G32" i="8"/>
  <c r="H32" i="8" s="1"/>
  <c r="H23" i="8" l="1"/>
  <c r="G23" i="8"/>
  <c r="H10" i="8"/>
  <c r="G5" i="8"/>
  <c r="H5" i="8"/>
  <c r="H14" i="8"/>
  <c r="G14" i="8"/>
  <c r="F35" i="8"/>
  <c r="B7" i="6" s="1"/>
  <c r="H35" i="8" l="1"/>
  <c r="G35" i="8"/>
  <c r="C7" i="6" s="1"/>
  <c r="F7" i="5"/>
  <c r="G7" i="5" s="1"/>
  <c r="H7" i="5" s="1"/>
  <c r="D5" i="5"/>
  <c r="D7" i="6" l="1"/>
  <c r="F12" i="5"/>
  <c r="F13" i="5"/>
  <c r="G12" i="5" l="1"/>
  <c r="H12" i="5" s="1"/>
  <c r="G13" i="5"/>
  <c r="H13" i="5" s="1"/>
  <c r="D10" i="5"/>
  <c r="F22" i="5" l="1"/>
  <c r="F11" i="5"/>
  <c r="F9" i="5"/>
  <c r="F8" i="5"/>
  <c r="F6" i="5"/>
  <c r="F5" i="5" l="1"/>
  <c r="F10" i="5"/>
  <c r="G6" i="5"/>
  <c r="H6" i="5" s="1"/>
  <c r="G8" i="5"/>
  <c r="H8" i="5" s="1"/>
  <c r="G22" i="5"/>
  <c r="H22" i="5" s="1"/>
  <c r="G9" i="5"/>
  <c r="G11" i="5"/>
  <c r="H11" i="5" s="1"/>
  <c r="F23" i="5" l="1"/>
  <c r="B8" i="6" s="1"/>
  <c r="B9" i="6" s="1"/>
  <c r="H9" i="5"/>
  <c r="H5" i="5" s="1"/>
  <c r="G5" i="5"/>
  <c r="G10" i="5"/>
  <c r="G23" i="5" s="1"/>
  <c r="C8" i="6" s="1"/>
  <c r="H10" i="5" l="1"/>
  <c r="H23" i="5" s="1"/>
  <c r="C9" i="6"/>
  <c r="D8" i="6"/>
  <c r="D9" i="6" s="1"/>
</calcChain>
</file>

<file path=xl/sharedStrings.xml><?xml version="1.0" encoding="utf-8"?>
<sst xmlns="http://schemas.openxmlformats.org/spreadsheetml/2006/main" count="119" uniqueCount="82">
  <si>
    <t>CENA CELKEM</t>
  </si>
  <si>
    <t>DPH</t>
  </si>
  <si>
    <t>Příloha č. 4</t>
  </si>
  <si>
    <t>p. č.</t>
  </si>
  <si>
    <t>označení</t>
  </si>
  <si>
    <t>název</t>
  </si>
  <si>
    <t>počet</t>
  </si>
  <si>
    <t>jednotková cena bez DPH</t>
  </si>
  <si>
    <t>celkem bez DPH</t>
  </si>
  <si>
    <t>celkem s DPH</t>
  </si>
  <si>
    <t>I.22</t>
  </si>
  <si>
    <t>I.23</t>
  </si>
  <si>
    <t>I.62</t>
  </si>
  <si>
    <t>Kontejner</t>
  </si>
  <si>
    <t>I.64</t>
  </si>
  <si>
    <t>I.65</t>
  </si>
  <si>
    <t>I.66</t>
  </si>
  <si>
    <t>I.68</t>
  </si>
  <si>
    <t>I.88</t>
  </si>
  <si>
    <t>I.110</t>
  </si>
  <si>
    <t>I.111</t>
  </si>
  <si>
    <t>T.27</t>
  </si>
  <si>
    <t>T.32</t>
  </si>
  <si>
    <t>T.34</t>
  </si>
  <si>
    <t>T.35</t>
  </si>
  <si>
    <t>T.36</t>
  </si>
  <si>
    <t>T.37</t>
  </si>
  <si>
    <t>T.39</t>
  </si>
  <si>
    <t>T.40</t>
  </si>
  <si>
    <t>T.65</t>
  </si>
  <si>
    <t>T.66</t>
  </si>
  <si>
    <t>T.67</t>
  </si>
  <si>
    <t>T.68</t>
  </si>
  <si>
    <t>T.70</t>
  </si>
  <si>
    <t>T.72</t>
  </si>
  <si>
    <t>T.77</t>
  </si>
  <si>
    <t>T.80</t>
  </si>
  <si>
    <t>T.81</t>
  </si>
  <si>
    <t>Vybavení klienti B</t>
  </si>
  <si>
    <t>Vybavení klienti A, AB</t>
  </si>
  <si>
    <t>Vybavení zaměstnanci B</t>
  </si>
  <si>
    <t xml:space="preserve">Vybavení zaměstnanci A </t>
  </si>
  <si>
    <t>T.30</t>
  </si>
  <si>
    <t>„Humanizace sociální služby Domova se zvláštním režimem „MATYÁŠ“ v Nejdku – vybavení domova“ – část 1 „Výroba atypického nábytku“</t>
  </si>
  <si>
    <t>I.25</t>
  </si>
  <si>
    <t>I.26</t>
  </si>
  <si>
    <t>Stůl do pokoje – nástěnný</t>
  </si>
  <si>
    <t xml:space="preserve">Stůl do pokoje pojízdný </t>
  </si>
  <si>
    <t>Stůl s kontejnerem</t>
  </si>
  <si>
    <t>Stůl s kontejnerem, půlkruh</t>
  </si>
  <si>
    <t xml:space="preserve">Stůl s kontejnerem </t>
  </si>
  <si>
    <t>Stůl elipsovitý</t>
  </si>
  <si>
    <t>Stůl administrativa</t>
  </si>
  <si>
    <t xml:space="preserve">Komoda </t>
  </si>
  <si>
    <t>Skřín administrativa bez boku</t>
  </si>
  <si>
    <t>Skřín administrativa</t>
  </si>
  <si>
    <t xml:space="preserve">Vysoká skříň </t>
  </si>
  <si>
    <t>Vysoká šaní skříň – kanceláře</t>
  </si>
  <si>
    <t>Vysoká šaní skříň – rehabilitace</t>
  </si>
  <si>
    <t>Vysoká šaní skříň – tělocvična</t>
  </si>
  <si>
    <t>Skříň VZU</t>
  </si>
  <si>
    <t>Vysoká skříň – lékárna</t>
  </si>
  <si>
    <t>Vysoká šatní skříň – kanceláře</t>
  </si>
  <si>
    <t>Pavilon B, spojovací trakt AB (část A2B1, B2)</t>
  </si>
  <si>
    <t>Pavilon A, spojovací trakt AB (část A1B0)</t>
  </si>
  <si>
    <t>CELKEM</t>
  </si>
  <si>
    <t>Vybavení klienti B, AB</t>
  </si>
  <si>
    <t>T.08</t>
  </si>
  <si>
    <t>T.49</t>
  </si>
  <si>
    <t>T.54</t>
  </si>
  <si>
    <t>Spodní skříňka 3 zásuvky</t>
  </si>
  <si>
    <t>Spodní skříňka jednoduchá dvířka II.</t>
  </si>
  <si>
    <t xml:space="preserve">Skříň </t>
  </si>
  <si>
    <t>Část</t>
  </si>
  <si>
    <t>21 % DPH</t>
  </si>
  <si>
    <t>Stůl – pracovní</t>
  </si>
  <si>
    <t>Vysoká šaní skříň</t>
  </si>
  <si>
    <t>PracovníÍ deska linky – kantýna</t>
  </si>
  <si>
    <t xml:space="preserve">Knihovna </t>
  </si>
  <si>
    <t xml:space="preserve">Skříň klienta </t>
  </si>
  <si>
    <t>Knihovna</t>
  </si>
  <si>
    <t>Vybavení zaměstnanci B,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</si>
</sst>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2">
    <xf numFmtId="0" fontId="0" fillId="0" borderId="0" xfId="0"/>
    <xf numFmtId="8" fontId="2" fillId="6" borderId="4" xfId="2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1" applyFont="1" applyFill="1" applyAlignment="1" applyProtection="1">
      <alignment vertical="center"/>
    </xf>
    <xf numFmtId="0" fontId="2" fillId="2" borderId="0" xfId="2" applyFill="1" applyAlignment="1" applyProtection="1">
      <alignment vertical="center"/>
    </xf>
    <xf numFmtId="0" fontId="12" fillId="2" borderId="0" xfId="2" applyFont="1" applyFill="1" applyAlignment="1" applyProtection="1">
      <alignment vertical="center"/>
    </xf>
    <xf numFmtId="8" fontId="2" fillId="2" borderId="0" xfId="2" applyNumberFormat="1" applyFill="1" applyAlignment="1" applyProtection="1">
      <alignment vertical="center"/>
    </xf>
    <xf numFmtId="0" fontId="2" fillId="0" borderId="0" xfId="2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3" fillId="5" borderId="6" xfId="2" applyFont="1" applyFill="1" applyBorder="1" applyAlignment="1" applyProtection="1">
      <alignment horizontal="center" vertical="center"/>
    </xf>
    <xf numFmtId="0" fontId="3" fillId="5" borderId="15" xfId="2" applyFont="1" applyFill="1" applyBorder="1" applyAlignment="1" applyProtection="1">
      <alignment horizontal="center" vertical="center"/>
    </xf>
    <xf numFmtId="0" fontId="3" fillId="5" borderId="7" xfId="2" applyFont="1" applyFill="1" applyBorder="1" applyAlignment="1" applyProtection="1">
      <alignment horizontal="center" vertical="center"/>
    </xf>
    <xf numFmtId="8" fontId="3" fillId="5" borderId="7" xfId="2" applyNumberFormat="1" applyFont="1" applyFill="1" applyBorder="1" applyAlignment="1" applyProtection="1">
      <alignment horizontal="center" vertical="center" wrapText="1"/>
    </xf>
    <xf numFmtId="8" fontId="2" fillId="5" borderId="7" xfId="2" applyNumberFormat="1" applyFont="1" applyFill="1" applyBorder="1" applyAlignment="1" applyProtection="1">
      <alignment horizontal="center" vertical="center" wrapText="1"/>
    </xf>
    <xf numFmtId="8" fontId="3" fillId="5" borderId="8" xfId="2" applyNumberFormat="1" applyFont="1" applyFill="1" applyBorder="1" applyAlignment="1" applyProtection="1">
      <alignment horizontal="center" vertical="center" wrapText="1"/>
    </xf>
    <xf numFmtId="0" fontId="8" fillId="7" borderId="11" xfId="2" applyFont="1" applyFill="1" applyBorder="1" applyAlignment="1" applyProtection="1">
      <alignment horizontal="left" vertical="center"/>
    </xf>
    <xf numFmtId="0" fontId="8" fillId="7" borderId="12" xfId="2" applyFont="1" applyFill="1" applyBorder="1" applyAlignment="1" applyProtection="1">
      <alignment horizontal="left" vertical="center"/>
    </xf>
    <xf numFmtId="0" fontId="8" fillId="7" borderId="12" xfId="2" applyFont="1" applyFill="1" applyBorder="1" applyAlignment="1" applyProtection="1">
      <alignment vertical="center"/>
    </xf>
    <xf numFmtId="0" fontId="11" fillId="7" borderId="9" xfId="0" applyFont="1" applyFill="1" applyBorder="1" applyAlignment="1" applyProtection="1">
      <alignment horizontal="center" vertical="center"/>
    </xf>
    <xf numFmtId="8" fontId="8" fillId="7" borderId="9" xfId="2" applyNumberFormat="1" applyFont="1" applyFill="1" applyBorder="1" applyAlignment="1" applyProtection="1">
      <alignment vertical="center"/>
    </xf>
    <xf numFmtId="8" fontId="8" fillId="7" borderId="10" xfId="2" applyNumberFormat="1" applyFont="1" applyFill="1" applyBorder="1" applyAlignment="1" applyProtection="1">
      <alignment vertical="center"/>
    </xf>
    <xf numFmtId="0" fontId="2" fillId="3" borderId="3" xfId="2" applyFont="1" applyFill="1" applyBorder="1" applyAlignment="1" applyProtection="1">
      <alignment horizontal="center" vertical="center"/>
    </xf>
    <xf numFmtId="0" fontId="2" fillId="3" borderId="16" xfId="2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</xf>
    <xf numFmtId="8" fontId="2" fillId="3" borderId="4" xfId="2" applyNumberFormat="1" applyFont="1" applyFill="1" applyBorder="1" applyAlignment="1" applyProtection="1">
      <alignment horizontal="right" vertical="center"/>
    </xf>
    <xf numFmtId="8" fontId="2" fillId="3" borderId="4" xfId="2" applyNumberFormat="1" applyFont="1" applyFill="1" applyBorder="1" applyAlignment="1" applyProtection="1">
      <alignment vertical="center"/>
    </xf>
    <xf numFmtId="8" fontId="2" fillId="3" borderId="5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164" fontId="2" fillId="0" borderId="0" xfId="2" applyNumberFormat="1" applyFont="1" applyFill="1" applyAlignment="1" applyProtection="1">
      <alignment vertical="center"/>
    </xf>
    <xf numFmtId="164" fontId="2" fillId="0" borderId="0" xfId="2" applyNumberFormat="1" applyAlignment="1" applyProtection="1">
      <alignment vertical="center"/>
    </xf>
    <xf numFmtId="8" fontId="2" fillId="3" borderId="5" xfId="2" applyNumberFormat="1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164" fontId="2" fillId="0" borderId="0" xfId="2" applyNumberFormat="1" applyFont="1" applyAlignment="1" applyProtection="1">
      <alignment vertical="center"/>
    </xf>
    <xf numFmtId="0" fontId="10" fillId="7" borderId="9" xfId="0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8" fillId="4" borderId="14" xfId="2" applyFont="1" applyFill="1" applyBorder="1" applyAlignment="1" applyProtection="1">
      <alignment vertical="center"/>
    </xf>
    <xf numFmtId="0" fontId="8" fillId="4" borderId="1" xfId="2" applyFont="1" applyFill="1" applyBorder="1" applyAlignment="1" applyProtection="1">
      <alignment vertical="center"/>
    </xf>
    <xf numFmtId="8" fontId="8" fillId="4" borderId="1" xfId="2" applyNumberFormat="1" applyFont="1" applyFill="1" applyBorder="1" applyAlignment="1" applyProtection="1">
      <alignment vertical="center"/>
    </xf>
    <xf numFmtId="8" fontId="8" fillId="4" borderId="13" xfId="2" applyNumberFormat="1" applyFont="1" applyFill="1" applyBorder="1" applyAlignment="1" applyProtection="1">
      <alignment horizontal="right" vertical="center"/>
    </xf>
    <xf numFmtId="8" fontId="8" fillId="4" borderId="17" xfId="2" applyNumberFormat="1" applyFont="1" applyFill="1" applyBorder="1" applyAlignment="1" applyProtection="1">
      <alignment horizontal="right" vertical="center"/>
    </xf>
    <xf numFmtId="0" fontId="8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8" fontId="2" fillId="0" borderId="0" xfId="2" applyNumberFormat="1" applyAlignment="1" applyProtection="1">
      <alignment vertical="center"/>
    </xf>
    <xf numFmtId="0" fontId="3" fillId="0" borderId="0" xfId="2" applyFont="1" applyAlignment="1" applyProtection="1">
      <alignment vertical="center"/>
    </xf>
    <xf numFmtId="8" fontId="2" fillId="0" borderId="0" xfId="2" applyNumberFormat="1" applyAlignment="1" applyProtection="1">
      <alignment horizontal="center" vertical="center"/>
    </xf>
    <xf numFmtId="8" fontId="2" fillId="5" borderId="8" xfId="2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18" xfId="0" applyFont="1" applyFill="1" applyBorder="1" applyAlignment="1">
      <alignment horizontal="left" vertical="center"/>
    </xf>
    <xf numFmtId="8" fontId="8" fillId="5" borderId="2" xfId="2" applyNumberFormat="1" applyFont="1" applyFill="1" applyBorder="1" applyAlignment="1">
      <alignment horizontal="center" vertical="center"/>
    </xf>
    <xf numFmtId="0" fontId="13" fillId="0" borderId="0" xfId="0" applyFont="1"/>
    <xf numFmtId="0" fontId="8" fillId="8" borderId="18" xfId="2" applyFont="1" applyFill="1" applyBorder="1" applyAlignment="1">
      <alignment horizontal="left" vertical="center"/>
    </xf>
    <xf numFmtId="8" fontId="8" fillId="4" borderId="2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8" fillId="9" borderId="18" xfId="2" applyFont="1" applyFill="1" applyBorder="1" applyAlignment="1">
      <alignment horizontal="left" vertical="center"/>
    </xf>
    <xf numFmtId="8" fontId="8" fillId="9" borderId="2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5" borderId="2" xfId="2" applyFont="1" applyFill="1" applyBorder="1" applyAlignment="1" applyProtection="1">
      <alignment horizontal="center" vertical="center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00FF"/>
      <color rgb="FF00FF00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A3ED-95A8-4576-98A8-BD8EE3E331CD}">
  <dimension ref="A1:G9"/>
  <sheetViews>
    <sheetView tabSelected="1" view="pageBreakPreview" zoomScale="70" zoomScaleNormal="100" zoomScaleSheetLayoutView="70" workbookViewId="0">
      <selection activeCell="D8" sqref="D8"/>
    </sheetView>
  </sheetViews>
  <sheetFormatPr defaultRowHeight="15" x14ac:dyDescent="0.25"/>
  <cols>
    <col min="1" max="1" width="48.7109375" customWidth="1"/>
    <col min="2" max="3" width="25.7109375" customWidth="1"/>
    <col min="4" max="4" width="25.7109375" style="50" customWidth="1"/>
  </cols>
  <sheetData>
    <row r="1" spans="1:7" x14ac:dyDescent="0.25">
      <c r="A1" s="2" t="s">
        <v>2</v>
      </c>
      <c r="B1" s="2"/>
      <c r="C1" s="2"/>
      <c r="D1" s="48"/>
    </row>
    <row r="2" spans="1:7" x14ac:dyDescent="0.25">
      <c r="A2" s="2"/>
      <c r="B2" s="2"/>
      <c r="C2" s="2"/>
      <c r="D2" s="48"/>
    </row>
    <row r="3" spans="1:7" ht="42" customHeight="1" x14ac:dyDescent="0.25">
      <c r="A3" s="60" t="s">
        <v>43</v>
      </c>
      <c r="B3" s="60"/>
      <c r="C3" s="60"/>
      <c r="D3" s="60"/>
    </row>
    <row r="4" spans="1:7" x14ac:dyDescent="0.25">
      <c r="A4" s="3"/>
      <c r="B4" s="3"/>
      <c r="C4" s="3"/>
      <c r="D4" s="49"/>
    </row>
    <row r="5" spans="1:7" ht="15.75" thickBot="1" x14ac:dyDescent="0.3">
      <c r="A5" s="3"/>
      <c r="B5" s="3"/>
      <c r="C5" s="3"/>
      <c r="D5" s="49"/>
    </row>
    <row r="6" spans="1:7" s="53" customFormat="1" ht="35.1" customHeight="1" thickBot="1" x14ac:dyDescent="0.3">
      <c r="A6" s="51" t="s">
        <v>73</v>
      </c>
      <c r="B6" s="52" t="s">
        <v>8</v>
      </c>
      <c r="C6" s="52" t="s">
        <v>74</v>
      </c>
      <c r="D6" s="52" t="s">
        <v>9</v>
      </c>
    </row>
    <row r="7" spans="1:7" s="57" customFormat="1" ht="35.1" customHeight="1" thickBot="1" x14ac:dyDescent="0.3">
      <c r="A7" s="54" t="s">
        <v>63</v>
      </c>
      <c r="B7" s="55">
        <f>'Pavilon B, spojovací trakt AB'!F35</f>
        <v>0</v>
      </c>
      <c r="C7" s="55">
        <f>'Pavilon B, spojovací trakt AB'!G35</f>
        <v>0</v>
      </c>
      <c r="D7" s="55">
        <f>SUM(B7:C7)</f>
        <v>0</v>
      </c>
      <c r="E7" s="56"/>
      <c r="F7" s="56"/>
      <c r="G7" s="56"/>
    </row>
    <row r="8" spans="1:7" s="57" customFormat="1" ht="35.1" customHeight="1" thickBot="1" x14ac:dyDescent="0.3">
      <c r="A8" s="54" t="s">
        <v>64</v>
      </c>
      <c r="B8" s="55">
        <f>'Pavilon A, spojovací trakt AB'!F23</f>
        <v>0</v>
      </c>
      <c r="C8" s="55">
        <f>'Pavilon A, spojovací trakt AB'!G23</f>
        <v>0</v>
      </c>
      <c r="D8" s="55">
        <f>SUM(B8:C8)</f>
        <v>0</v>
      </c>
      <c r="E8" s="56"/>
      <c r="F8" s="56"/>
      <c r="G8" s="56"/>
    </row>
    <row r="9" spans="1:7" s="57" customFormat="1" ht="35.1" customHeight="1" thickBot="1" x14ac:dyDescent="0.3">
      <c r="A9" s="58" t="s">
        <v>65</v>
      </c>
      <c r="B9" s="59">
        <f>B7+B8</f>
        <v>0</v>
      </c>
      <c r="C9" s="59">
        <f>C7+C8</f>
        <v>0</v>
      </c>
      <c r="D9" s="59">
        <f>D7+D8</f>
        <v>0</v>
      </c>
      <c r="E9" s="56"/>
      <c r="F9" s="56"/>
      <c r="G9" s="56"/>
    </row>
  </sheetData>
  <sheetProtection algorithmName="SHA-512" hashValue="Y6RccE/KnxN4MFMaGJipsptX04ANonVca+k1tMBiYWX0hYpT3q1fZMgaO8vfBoky0Al1DQnGD/uRVMpt5wyM9Q==" saltValue="JxFAS9VqnidDdVt+75zJNA==" spinCount="100000" sheet="1" objects="1" scenarios="1"/>
  <mergeCells count="1">
    <mergeCell ref="A3:D3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7B7A-332C-47E5-834B-C33F1C4589B2}">
  <sheetPr>
    <pageSetUpPr fitToPage="1"/>
  </sheetPr>
  <dimension ref="A1:M41"/>
  <sheetViews>
    <sheetView view="pageBreakPreview" topLeftCell="A13" zoomScale="70" zoomScaleNormal="100" zoomScaleSheetLayoutView="70" workbookViewId="0">
      <selection activeCell="H27" sqref="H27"/>
    </sheetView>
  </sheetViews>
  <sheetFormatPr defaultColWidth="8.85546875" defaultRowHeight="15" x14ac:dyDescent="0.25"/>
  <cols>
    <col min="1" max="2" width="9.28515625" style="8" customWidth="1"/>
    <col min="3" max="3" width="57.140625" style="8" customWidth="1"/>
    <col min="4" max="4" width="14.7109375" style="8" customWidth="1"/>
    <col min="5" max="8" width="22.7109375" style="44" customWidth="1"/>
    <col min="9" max="9" width="8.85546875" style="8"/>
    <col min="10" max="10" width="16.42578125" style="8" customWidth="1"/>
    <col min="11" max="11" width="8.85546875" style="8"/>
    <col min="12" max="12" width="12.28515625" style="8" bestFit="1" customWidth="1"/>
    <col min="13" max="13" width="11.85546875" style="8" bestFit="1" customWidth="1"/>
    <col min="14" max="16" width="8.85546875" style="8"/>
    <col min="17" max="17" width="22.85546875" style="8" customWidth="1"/>
    <col min="18" max="16384" width="8.85546875" style="8"/>
  </cols>
  <sheetData>
    <row r="1" spans="1:13" ht="31.5" x14ac:dyDescent="0.25">
      <c r="A1" s="4"/>
      <c r="B1" s="4"/>
      <c r="C1" s="5"/>
      <c r="D1" s="6"/>
      <c r="E1" s="7"/>
      <c r="F1" s="7"/>
      <c r="G1" s="7"/>
      <c r="H1" s="7"/>
    </row>
    <row r="2" spans="1:13" ht="12.75" customHeight="1" thickBot="1" x14ac:dyDescent="0.3">
      <c r="A2" s="4"/>
      <c r="B2" s="4"/>
      <c r="C2" s="5"/>
      <c r="D2" s="5"/>
      <c r="E2" s="7"/>
      <c r="F2" s="7"/>
      <c r="G2" s="7"/>
      <c r="H2" s="7"/>
    </row>
    <row r="3" spans="1:13" s="9" customFormat="1" ht="41.25" customHeight="1" thickBot="1" x14ac:dyDescent="0.3">
      <c r="A3" s="61" t="s">
        <v>43</v>
      </c>
      <c r="B3" s="61"/>
      <c r="C3" s="61"/>
      <c r="D3" s="61"/>
      <c r="E3" s="61"/>
      <c r="F3" s="61"/>
      <c r="G3" s="61"/>
      <c r="H3" s="61"/>
    </row>
    <row r="4" spans="1:13" ht="34.9" customHeight="1" thickBot="1" x14ac:dyDescent="0.3">
      <c r="A4" s="10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1</v>
      </c>
      <c r="H4" s="15" t="s">
        <v>9</v>
      </c>
    </row>
    <row r="5" spans="1:13" ht="34.9" customHeight="1" x14ac:dyDescent="0.25">
      <c r="A5" s="16" t="s">
        <v>66</v>
      </c>
      <c r="B5" s="17"/>
      <c r="C5" s="18"/>
      <c r="D5" s="19">
        <f>SUM(D6:D9)</f>
        <v>6</v>
      </c>
      <c r="E5" s="20"/>
      <c r="F5" s="20">
        <f>SUM(F6:F9)</f>
        <v>0</v>
      </c>
      <c r="G5" s="20">
        <f>SUM(G6:G9)</f>
        <v>0</v>
      </c>
      <c r="H5" s="21">
        <f>SUM(H6:H9)</f>
        <v>0</v>
      </c>
    </row>
    <row r="6" spans="1:13" s="30" customFormat="1" ht="34.9" customHeight="1" x14ac:dyDescent="0.25">
      <c r="A6" s="22">
        <v>1</v>
      </c>
      <c r="B6" s="23" t="s">
        <v>67</v>
      </c>
      <c r="C6" s="24" t="s">
        <v>77</v>
      </c>
      <c r="D6" s="25">
        <v>1</v>
      </c>
      <c r="E6" s="1"/>
      <c r="F6" s="26">
        <f t="shared" ref="F6" si="0">D6*E6</f>
        <v>0</v>
      </c>
      <c r="G6" s="27">
        <f t="shared" ref="G6:G9" si="1">F6*0.21</f>
        <v>0</v>
      </c>
      <c r="H6" s="28">
        <f t="shared" ref="H6" si="2">G6+F6</f>
        <v>0</v>
      </c>
      <c r="I6" s="29"/>
      <c r="J6" s="29"/>
      <c r="K6" s="29"/>
      <c r="L6" s="29"/>
    </row>
    <row r="7" spans="1:13" s="30" customFormat="1" ht="34.9" customHeight="1" x14ac:dyDescent="0.25">
      <c r="A7" s="22">
        <v>2</v>
      </c>
      <c r="B7" s="23" t="s">
        <v>68</v>
      </c>
      <c r="C7" s="24" t="s">
        <v>70</v>
      </c>
      <c r="D7" s="25">
        <v>2</v>
      </c>
      <c r="E7" s="1"/>
      <c r="F7" s="26">
        <f t="shared" ref="F7:F8" si="3">D7*E7</f>
        <v>0</v>
      </c>
      <c r="G7" s="27">
        <f t="shared" ref="G7:G8" si="4">F7*0.21</f>
        <v>0</v>
      </c>
      <c r="H7" s="28">
        <f t="shared" ref="H7:H8" si="5">G7+F7</f>
        <v>0</v>
      </c>
      <c r="I7" s="29"/>
      <c r="J7" s="29"/>
      <c r="K7" s="29"/>
      <c r="L7" s="29"/>
    </row>
    <row r="8" spans="1:13" s="30" customFormat="1" ht="34.9" customHeight="1" x14ac:dyDescent="0.25">
      <c r="A8" s="22">
        <v>3</v>
      </c>
      <c r="B8" s="23" t="s">
        <v>69</v>
      </c>
      <c r="C8" s="24" t="s">
        <v>71</v>
      </c>
      <c r="D8" s="25">
        <v>2</v>
      </c>
      <c r="E8" s="1"/>
      <c r="F8" s="26">
        <f t="shared" si="3"/>
        <v>0</v>
      </c>
      <c r="G8" s="27">
        <f t="shared" si="4"/>
        <v>0</v>
      </c>
      <c r="H8" s="28">
        <f t="shared" si="5"/>
        <v>0</v>
      </c>
      <c r="I8" s="29"/>
      <c r="J8" s="29"/>
      <c r="K8" s="29"/>
      <c r="L8" s="29"/>
    </row>
    <row r="9" spans="1:13" ht="34.9" customHeight="1" x14ac:dyDescent="0.25">
      <c r="A9" s="22">
        <v>4</v>
      </c>
      <c r="B9" s="23" t="s">
        <v>32</v>
      </c>
      <c r="C9" s="24" t="s">
        <v>80</v>
      </c>
      <c r="D9" s="25">
        <v>1</v>
      </c>
      <c r="E9" s="1"/>
      <c r="F9" s="26">
        <f t="shared" ref="F9" si="6">D9*E9</f>
        <v>0</v>
      </c>
      <c r="G9" s="27">
        <f t="shared" si="1"/>
        <v>0</v>
      </c>
      <c r="H9" s="28">
        <f>G9+F9</f>
        <v>0</v>
      </c>
    </row>
    <row r="10" spans="1:13" s="31" customFormat="1" ht="34.9" customHeight="1" x14ac:dyDescent="0.25">
      <c r="A10" s="16" t="s">
        <v>38</v>
      </c>
      <c r="B10" s="17"/>
      <c r="C10" s="18"/>
      <c r="D10" s="19">
        <f>SUM(D11:D13)</f>
        <v>84</v>
      </c>
      <c r="E10" s="20"/>
      <c r="F10" s="20">
        <f>SUM(F11:F13)</f>
        <v>0</v>
      </c>
      <c r="G10" s="20">
        <f>SUM(G11:G13)</f>
        <v>0</v>
      </c>
      <c r="H10" s="21">
        <f>SUM(H11:H13)</f>
        <v>0</v>
      </c>
      <c r="I10" s="8"/>
      <c r="J10" s="8"/>
      <c r="K10" s="8"/>
      <c r="L10" s="8"/>
    </row>
    <row r="11" spans="1:13" s="34" customFormat="1" ht="34.9" customHeight="1" x14ac:dyDescent="0.25">
      <c r="A11" s="22">
        <v>5</v>
      </c>
      <c r="B11" s="23" t="s">
        <v>11</v>
      </c>
      <c r="C11" s="24" t="s">
        <v>46</v>
      </c>
      <c r="D11" s="25">
        <v>28</v>
      </c>
      <c r="E11" s="1"/>
      <c r="F11" s="27">
        <f>D11*E11</f>
        <v>0</v>
      </c>
      <c r="G11" s="27">
        <f t="shared" ref="G11:G13" si="7">F11*0.21</f>
        <v>0</v>
      </c>
      <c r="H11" s="32">
        <f>G11+F11</f>
        <v>0</v>
      </c>
      <c r="I11" s="33"/>
      <c r="J11" s="33"/>
      <c r="K11" s="33"/>
      <c r="L11" s="33"/>
    </row>
    <row r="12" spans="1:13" s="34" customFormat="1" ht="34.9" customHeight="1" x14ac:dyDescent="0.25">
      <c r="A12" s="22">
        <v>6</v>
      </c>
      <c r="B12" s="23" t="s">
        <v>45</v>
      </c>
      <c r="C12" s="24" t="s">
        <v>47</v>
      </c>
      <c r="D12" s="25">
        <v>28</v>
      </c>
      <c r="E12" s="1"/>
      <c r="F12" s="27">
        <f>D12*E12</f>
        <v>0</v>
      </c>
      <c r="G12" s="27">
        <f t="shared" si="7"/>
        <v>0</v>
      </c>
      <c r="H12" s="32">
        <f>G12+F12</f>
        <v>0</v>
      </c>
      <c r="I12" s="33"/>
      <c r="J12" s="33"/>
      <c r="K12" s="33"/>
      <c r="L12" s="33"/>
    </row>
    <row r="13" spans="1:13" s="33" customFormat="1" ht="34.9" customHeight="1" x14ac:dyDescent="0.25">
      <c r="A13" s="22">
        <v>7</v>
      </c>
      <c r="B13" s="23" t="s">
        <v>26</v>
      </c>
      <c r="C13" s="24" t="s">
        <v>79</v>
      </c>
      <c r="D13" s="25">
        <v>28</v>
      </c>
      <c r="E13" s="1"/>
      <c r="F13" s="26">
        <f t="shared" ref="F13" si="8">D13*E13</f>
        <v>0</v>
      </c>
      <c r="G13" s="27">
        <f t="shared" si="7"/>
        <v>0</v>
      </c>
      <c r="H13" s="28">
        <f>G13+F13</f>
        <v>0</v>
      </c>
      <c r="L13" s="34"/>
      <c r="M13" s="34"/>
    </row>
    <row r="14" spans="1:13" s="34" customFormat="1" ht="34.9" customHeight="1" x14ac:dyDescent="0.25">
      <c r="A14" s="16" t="s">
        <v>81</v>
      </c>
      <c r="B14" s="17"/>
      <c r="C14" s="18"/>
      <c r="D14" s="35">
        <f>SUM(D15:D22)</f>
        <v>18</v>
      </c>
      <c r="E14" s="20"/>
      <c r="F14" s="20">
        <f>SUM(F15:F22)</f>
        <v>0</v>
      </c>
      <c r="G14" s="20">
        <f>SUM(G15:G22)</f>
        <v>0</v>
      </c>
      <c r="H14" s="21">
        <f>SUM(H15:H22)</f>
        <v>0</v>
      </c>
      <c r="I14" s="33"/>
      <c r="J14" s="33"/>
      <c r="K14" s="33"/>
      <c r="L14" s="33"/>
    </row>
    <row r="15" spans="1:13" s="34" customFormat="1" ht="34.9" customHeight="1" x14ac:dyDescent="0.25">
      <c r="A15" s="22">
        <v>8</v>
      </c>
      <c r="B15" s="23" t="s">
        <v>16</v>
      </c>
      <c r="C15" s="24" t="s">
        <v>48</v>
      </c>
      <c r="D15" s="25">
        <v>1</v>
      </c>
      <c r="E15" s="1"/>
      <c r="F15" s="27">
        <f t="shared" ref="F15:F18" si="9">D15*E15</f>
        <v>0</v>
      </c>
      <c r="G15" s="27">
        <f t="shared" ref="G15:G22" si="10">F15*0.21</f>
        <v>0</v>
      </c>
      <c r="H15" s="32">
        <f t="shared" ref="H15:H18" si="11">G15+F15</f>
        <v>0</v>
      </c>
      <c r="I15" s="33"/>
      <c r="J15" s="33"/>
      <c r="K15" s="33"/>
      <c r="L15" s="33"/>
    </row>
    <row r="16" spans="1:13" s="34" customFormat="1" ht="34.9" customHeight="1" x14ac:dyDescent="0.25">
      <c r="A16" s="22">
        <v>9</v>
      </c>
      <c r="B16" s="23" t="s">
        <v>17</v>
      </c>
      <c r="C16" s="24" t="s">
        <v>51</v>
      </c>
      <c r="D16" s="25">
        <v>2</v>
      </c>
      <c r="E16" s="1"/>
      <c r="F16" s="27">
        <f t="shared" si="9"/>
        <v>0</v>
      </c>
      <c r="G16" s="27">
        <f t="shared" si="10"/>
        <v>0</v>
      </c>
      <c r="H16" s="32">
        <f t="shared" si="11"/>
        <v>0</v>
      </c>
      <c r="I16" s="33"/>
      <c r="J16" s="33"/>
      <c r="K16" s="33"/>
      <c r="L16" s="33"/>
    </row>
    <row r="17" spans="1:12" s="34" customFormat="1" ht="34.9" customHeight="1" x14ac:dyDescent="0.25">
      <c r="A17" s="22">
        <v>10</v>
      </c>
      <c r="B17" s="23" t="s">
        <v>19</v>
      </c>
      <c r="C17" s="24" t="s">
        <v>48</v>
      </c>
      <c r="D17" s="25">
        <v>1</v>
      </c>
      <c r="E17" s="1"/>
      <c r="F17" s="26">
        <f t="shared" si="9"/>
        <v>0</v>
      </c>
      <c r="G17" s="27">
        <f t="shared" si="10"/>
        <v>0</v>
      </c>
      <c r="H17" s="28">
        <f t="shared" si="11"/>
        <v>0</v>
      </c>
      <c r="I17" s="33"/>
      <c r="J17" s="33"/>
      <c r="K17" s="33"/>
      <c r="L17" s="33"/>
    </row>
    <row r="18" spans="1:12" s="34" customFormat="1" ht="34.9" customHeight="1" x14ac:dyDescent="0.25">
      <c r="A18" s="22">
        <v>11</v>
      </c>
      <c r="B18" s="23" t="s">
        <v>42</v>
      </c>
      <c r="C18" s="24" t="s">
        <v>53</v>
      </c>
      <c r="D18" s="25">
        <v>4</v>
      </c>
      <c r="E18" s="1"/>
      <c r="F18" s="26">
        <f t="shared" si="9"/>
        <v>0</v>
      </c>
      <c r="G18" s="27">
        <f t="shared" si="10"/>
        <v>0</v>
      </c>
      <c r="H18" s="28">
        <f t="shared" si="11"/>
        <v>0</v>
      </c>
      <c r="I18" s="33"/>
      <c r="J18" s="33"/>
      <c r="K18" s="33"/>
      <c r="L18" s="33"/>
    </row>
    <row r="19" spans="1:12" s="34" customFormat="1" ht="34.9" customHeight="1" x14ac:dyDescent="0.25">
      <c r="A19" s="22">
        <v>12</v>
      </c>
      <c r="B19" s="23" t="s">
        <v>24</v>
      </c>
      <c r="C19" s="24" t="s">
        <v>55</v>
      </c>
      <c r="D19" s="25">
        <v>3</v>
      </c>
      <c r="E19" s="1"/>
      <c r="F19" s="26">
        <f t="shared" ref="F19" si="12">D19*E19</f>
        <v>0</v>
      </c>
      <c r="G19" s="27">
        <f t="shared" ref="G19" si="13">F19*0.21</f>
        <v>0</v>
      </c>
      <c r="H19" s="28">
        <f t="shared" ref="H19" si="14">G19+F19</f>
        <v>0</v>
      </c>
      <c r="I19" s="33"/>
      <c r="J19" s="33"/>
      <c r="K19" s="33"/>
      <c r="L19" s="33"/>
    </row>
    <row r="20" spans="1:12" s="34" customFormat="1" ht="34.9" customHeight="1" x14ac:dyDescent="0.25">
      <c r="A20" s="22">
        <v>13</v>
      </c>
      <c r="B20" s="23" t="s">
        <v>35</v>
      </c>
      <c r="C20" s="24" t="s">
        <v>57</v>
      </c>
      <c r="D20" s="25">
        <v>2</v>
      </c>
      <c r="E20" s="1"/>
      <c r="F20" s="26">
        <f t="shared" ref="F20:F22" si="15">D20*E20</f>
        <v>0</v>
      </c>
      <c r="G20" s="27">
        <f t="shared" si="10"/>
        <v>0</v>
      </c>
      <c r="H20" s="28">
        <f t="shared" ref="H20:H22" si="16">G20+F20</f>
        <v>0</v>
      </c>
      <c r="I20" s="33"/>
      <c r="J20" s="33"/>
      <c r="K20" s="33"/>
      <c r="L20" s="33"/>
    </row>
    <row r="21" spans="1:12" s="34" customFormat="1" ht="34.9" customHeight="1" x14ac:dyDescent="0.25">
      <c r="A21" s="22">
        <v>14</v>
      </c>
      <c r="B21" s="23" t="s">
        <v>36</v>
      </c>
      <c r="C21" s="24" t="s">
        <v>58</v>
      </c>
      <c r="D21" s="25">
        <v>3</v>
      </c>
      <c r="E21" s="1"/>
      <c r="F21" s="26">
        <f t="shared" si="15"/>
        <v>0</v>
      </c>
      <c r="G21" s="27">
        <f t="shared" si="10"/>
        <v>0</v>
      </c>
      <c r="H21" s="28">
        <f t="shared" si="16"/>
        <v>0</v>
      </c>
      <c r="I21" s="33"/>
      <c r="J21" s="33"/>
      <c r="K21" s="33"/>
      <c r="L21" s="33"/>
    </row>
    <row r="22" spans="1:12" s="34" customFormat="1" ht="34.9" customHeight="1" x14ac:dyDescent="0.25">
      <c r="A22" s="22">
        <v>15</v>
      </c>
      <c r="B22" s="23" t="s">
        <v>37</v>
      </c>
      <c r="C22" s="24" t="s">
        <v>59</v>
      </c>
      <c r="D22" s="25">
        <v>2</v>
      </c>
      <c r="E22" s="1"/>
      <c r="F22" s="26">
        <f t="shared" si="15"/>
        <v>0</v>
      </c>
      <c r="G22" s="27">
        <f t="shared" si="10"/>
        <v>0</v>
      </c>
      <c r="H22" s="28">
        <f t="shared" si="16"/>
        <v>0</v>
      </c>
      <c r="I22" s="33"/>
      <c r="J22" s="33"/>
      <c r="K22" s="33"/>
      <c r="L22" s="33"/>
    </row>
    <row r="23" spans="1:12" s="34" customFormat="1" ht="34.9" customHeight="1" x14ac:dyDescent="0.25">
      <c r="A23" s="16" t="s">
        <v>40</v>
      </c>
      <c r="B23" s="17"/>
      <c r="C23" s="18"/>
      <c r="D23" s="35">
        <f>SUM(D24:D34)</f>
        <v>24</v>
      </c>
      <c r="E23" s="20"/>
      <c r="F23" s="20">
        <f>SUM(F24:F34)</f>
        <v>0</v>
      </c>
      <c r="G23" s="20">
        <f>SUM(G24:G34)</f>
        <v>0</v>
      </c>
      <c r="H23" s="21">
        <f>SUM(H24:H34)</f>
        <v>0</v>
      </c>
      <c r="I23" s="33"/>
      <c r="J23" s="33"/>
      <c r="K23" s="33"/>
      <c r="L23" s="33"/>
    </row>
    <row r="24" spans="1:12" s="34" customFormat="1" ht="34.9" customHeight="1" x14ac:dyDescent="0.25">
      <c r="A24" s="22">
        <v>16</v>
      </c>
      <c r="B24" s="23" t="s">
        <v>12</v>
      </c>
      <c r="C24" s="24" t="s">
        <v>13</v>
      </c>
      <c r="D24" s="36">
        <v>1</v>
      </c>
      <c r="E24" s="1"/>
      <c r="F24" s="27">
        <f t="shared" ref="F24:F26" si="17">D24*E24</f>
        <v>0</v>
      </c>
      <c r="G24" s="27">
        <f>F24*0.21</f>
        <v>0</v>
      </c>
      <c r="H24" s="32">
        <f>G24+F24</f>
        <v>0</v>
      </c>
      <c r="I24" s="33"/>
      <c r="J24" s="33"/>
      <c r="K24" s="33"/>
      <c r="L24" s="33"/>
    </row>
    <row r="25" spans="1:12" s="34" customFormat="1" ht="34.9" customHeight="1" x14ac:dyDescent="0.25">
      <c r="A25" s="22">
        <v>17</v>
      </c>
      <c r="B25" s="23" t="s">
        <v>18</v>
      </c>
      <c r="C25" s="24" t="s">
        <v>52</v>
      </c>
      <c r="D25" s="25">
        <v>2</v>
      </c>
      <c r="E25" s="1"/>
      <c r="F25" s="27">
        <f t="shared" si="17"/>
        <v>0</v>
      </c>
      <c r="G25" s="27">
        <f t="shared" ref="G25:G34" si="18">F25*0.21</f>
        <v>0</v>
      </c>
      <c r="H25" s="32">
        <f>G25+F25</f>
        <v>0</v>
      </c>
      <c r="I25" s="33"/>
      <c r="J25" s="33"/>
      <c r="K25" s="33"/>
      <c r="L25" s="33"/>
    </row>
    <row r="26" spans="1:12" s="34" customFormat="1" ht="34.9" customHeight="1" x14ac:dyDescent="0.25">
      <c r="A26" s="22">
        <v>18</v>
      </c>
      <c r="B26" s="23" t="s">
        <v>20</v>
      </c>
      <c r="C26" s="24" t="s">
        <v>48</v>
      </c>
      <c r="D26" s="25">
        <v>1</v>
      </c>
      <c r="E26" s="1"/>
      <c r="F26" s="26">
        <f t="shared" si="17"/>
        <v>0</v>
      </c>
      <c r="G26" s="27">
        <f t="shared" si="18"/>
        <v>0</v>
      </c>
      <c r="H26" s="28">
        <f>G26+F26</f>
        <v>0</v>
      </c>
      <c r="I26" s="33"/>
      <c r="J26" s="33"/>
      <c r="K26" s="33"/>
      <c r="L26" s="33"/>
    </row>
    <row r="27" spans="1:12" s="34" customFormat="1" ht="34.9" customHeight="1" x14ac:dyDescent="0.25">
      <c r="A27" s="22">
        <v>19</v>
      </c>
      <c r="B27" s="23" t="s">
        <v>22</v>
      </c>
      <c r="C27" s="24" t="s">
        <v>54</v>
      </c>
      <c r="D27" s="25">
        <v>1</v>
      </c>
      <c r="E27" s="1"/>
      <c r="F27" s="26">
        <f t="shared" ref="F27:F31" si="19">D27*E27</f>
        <v>0</v>
      </c>
      <c r="G27" s="27">
        <f t="shared" ref="G27:G31" si="20">F27*0.21</f>
        <v>0</v>
      </c>
      <c r="H27" s="28">
        <f t="shared" ref="H27:H31" si="21">G27+F27</f>
        <v>0</v>
      </c>
      <c r="I27" s="33"/>
      <c r="J27" s="33"/>
      <c r="K27" s="33"/>
      <c r="L27" s="33"/>
    </row>
    <row r="28" spans="1:12" s="34" customFormat="1" ht="34.9" customHeight="1" x14ac:dyDescent="0.25">
      <c r="A28" s="22">
        <v>20</v>
      </c>
      <c r="B28" s="23" t="s">
        <v>23</v>
      </c>
      <c r="C28" s="24" t="s">
        <v>55</v>
      </c>
      <c r="D28" s="25">
        <v>1</v>
      </c>
      <c r="E28" s="1"/>
      <c r="F28" s="26">
        <f t="shared" si="19"/>
        <v>0</v>
      </c>
      <c r="G28" s="27">
        <f t="shared" si="20"/>
        <v>0</v>
      </c>
      <c r="H28" s="28">
        <f t="shared" si="21"/>
        <v>0</v>
      </c>
      <c r="I28" s="33"/>
      <c r="J28" s="33"/>
      <c r="K28" s="33"/>
      <c r="L28" s="33"/>
    </row>
    <row r="29" spans="1:12" s="34" customFormat="1" ht="34.9" customHeight="1" x14ac:dyDescent="0.25">
      <c r="A29" s="22">
        <v>21</v>
      </c>
      <c r="B29" s="23" t="s">
        <v>27</v>
      </c>
      <c r="C29" s="24" t="s">
        <v>72</v>
      </c>
      <c r="D29" s="25">
        <v>4</v>
      </c>
      <c r="E29" s="1"/>
      <c r="F29" s="26">
        <f t="shared" si="19"/>
        <v>0</v>
      </c>
      <c r="G29" s="27">
        <f t="shared" si="20"/>
        <v>0</v>
      </c>
      <c r="H29" s="28">
        <f t="shared" si="21"/>
        <v>0</v>
      </c>
      <c r="I29" s="33"/>
      <c r="J29" s="33"/>
      <c r="K29" s="33"/>
      <c r="L29" s="33"/>
    </row>
    <row r="30" spans="1:12" s="34" customFormat="1" ht="34.9" customHeight="1" x14ac:dyDescent="0.25">
      <c r="A30" s="22">
        <v>22</v>
      </c>
      <c r="B30" s="23" t="s">
        <v>28</v>
      </c>
      <c r="C30" s="24" t="s">
        <v>60</v>
      </c>
      <c r="D30" s="25">
        <v>4</v>
      </c>
      <c r="E30" s="1"/>
      <c r="F30" s="26">
        <f t="shared" si="19"/>
        <v>0</v>
      </c>
      <c r="G30" s="27">
        <f t="shared" si="20"/>
        <v>0</v>
      </c>
      <c r="H30" s="28">
        <f t="shared" si="21"/>
        <v>0</v>
      </c>
      <c r="I30" s="33"/>
      <c r="J30" s="33"/>
      <c r="K30" s="33"/>
      <c r="L30" s="33"/>
    </row>
    <row r="31" spans="1:12" s="34" customFormat="1" ht="34.9" customHeight="1" x14ac:dyDescent="0.25">
      <c r="A31" s="22">
        <v>23</v>
      </c>
      <c r="B31" s="23" t="s">
        <v>29</v>
      </c>
      <c r="C31" s="24" t="s">
        <v>75</v>
      </c>
      <c r="D31" s="25">
        <v>1</v>
      </c>
      <c r="E31" s="1"/>
      <c r="F31" s="26">
        <f t="shared" si="19"/>
        <v>0</v>
      </c>
      <c r="G31" s="27">
        <f t="shared" si="20"/>
        <v>0</v>
      </c>
      <c r="H31" s="28">
        <f t="shared" si="21"/>
        <v>0</v>
      </c>
      <c r="I31" s="33"/>
      <c r="J31" s="33"/>
      <c r="K31" s="33"/>
      <c r="L31" s="33"/>
    </row>
    <row r="32" spans="1:12" s="34" customFormat="1" ht="34.9" customHeight="1" x14ac:dyDescent="0.25">
      <c r="A32" s="22">
        <v>24</v>
      </c>
      <c r="B32" s="23" t="s">
        <v>30</v>
      </c>
      <c r="C32" s="24" t="s">
        <v>75</v>
      </c>
      <c r="D32" s="25">
        <v>4</v>
      </c>
      <c r="E32" s="1"/>
      <c r="F32" s="26">
        <f t="shared" ref="F32:F34" si="22">D32*E32</f>
        <v>0</v>
      </c>
      <c r="G32" s="27">
        <f t="shared" si="18"/>
        <v>0</v>
      </c>
      <c r="H32" s="28">
        <f t="shared" ref="H32:H34" si="23">G32+F32</f>
        <v>0</v>
      </c>
      <c r="I32" s="33"/>
      <c r="J32" s="33"/>
      <c r="K32" s="33"/>
      <c r="L32" s="33"/>
    </row>
    <row r="33" spans="1:13" s="34" customFormat="1" ht="34.9" customHeight="1" x14ac:dyDescent="0.25">
      <c r="A33" s="22">
        <v>25</v>
      </c>
      <c r="B33" s="23" t="s">
        <v>33</v>
      </c>
      <c r="C33" s="24" t="s">
        <v>61</v>
      </c>
      <c r="D33" s="25">
        <v>2</v>
      </c>
      <c r="E33" s="1"/>
      <c r="F33" s="26">
        <f t="shared" si="22"/>
        <v>0</v>
      </c>
      <c r="G33" s="27">
        <f t="shared" si="18"/>
        <v>0</v>
      </c>
      <c r="H33" s="28">
        <f t="shared" si="23"/>
        <v>0</v>
      </c>
      <c r="I33" s="33"/>
      <c r="J33" s="33"/>
      <c r="K33" s="33"/>
      <c r="L33" s="33"/>
    </row>
    <row r="34" spans="1:13" s="34" customFormat="1" ht="34.9" customHeight="1" x14ac:dyDescent="0.25">
      <c r="A34" s="22">
        <v>26</v>
      </c>
      <c r="B34" s="23" t="s">
        <v>35</v>
      </c>
      <c r="C34" s="24" t="s">
        <v>62</v>
      </c>
      <c r="D34" s="25">
        <v>3</v>
      </c>
      <c r="E34" s="1"/>
      <c r="F34" s="26">
        <f t="shared" si="22"/>
        <v>0</v>
      </c>
      <c r="G34" s="27">
        <f t="shared" si="18"/>
        <v>0</v>
      </c>
      <c r="H34" s="28">
        <f t="shared" si="23"/>
        <v>0</v>
      </c>
      <c r="I34" s="33"/>
      <c r="J34" s="33"/>
      <c r="K34" s="33"/>
      <c r="L34" s="33"/>
    </row>
    <row r="35" spans="1:13" s="42" customFormat="1" ht="34.9" customHeight="1" thickBot="1" x14ac:dyDescent="0.3">
      <c r="A35" s="37" t="s">
        <v>0</v>
      </c>
      <c r="B35" s="38"/>
      <c r="C35" s="38"/>
      <c r="D35" s="38"/>
      <c r="E35" s="39"/>
      <c r="F35" s="40">
        <f>F23+F14+F10+F5</f>
        <v>0</v>
      </c>
      <c r="G35" s="40">
        <f>G23+G14+G10+G5</f>
        <v>0</v>
      </c>
      <c r="H35" s="41">
        <f>H23+H14+H10+H5</f>
        <v>0</v>
      </c>
      <c r="M35" s="43"/>
    </row>
    <row r="36" spans="1:13" x14ac:dyDescent="0.25">
      <c r="K36" s="45"/>
      <c r="L36" s="31"/>
      <c r="M36" s="31"/>
    </row>
    <row r="37" spans="1:13" x14ac:dyDescent="0.25">
      <c r="M37" s="31"/>
    </row>
    <row r="41" spans="1:13" x14ac:dyDescent="0.25">
      <c r="H41" s="46"/>
    </row>
  </sheetData>
  <sheetProtection algorithmName="SHA-512" hashValue="TqrgTJsEwYOTcazWjfSj49i4QeMZtKClrsSUKTBMH4+t4TaVeXwL3/2MA5OnPTA8eKk1Uy+iNY+6BVyE+fhA5w==" saltValue="dyVfGyL5M+Xuwk/bpe5unw==" spinCount="100000" sheet="1" objects="1" scenarios="1"/>
  <mergeCells count="1">
    <mergeCell ref="A3:H3"/>
  </mergeCells>
  <pageMargins left="0.39370078740157483" right="0.39370078740157483" top="0.39370078740157483" bottom="0.19685039370078741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view="pageBreakPreview" zoomScale="70" zoomScaleNormal="100" zoomScaleSheetLayoutView="70" workbookViewId="0">
      <selection activeCell="H18" sqref="H18"/>
    </sheetView>
  </sheetViews>
  <sheetFormatPr defaultColWidth="8.85546875" defaultRowHeight="15" x14ac:dyDescent="0.25"/>
  <cols>
    <col min="1" max="2" width="9.28515625" style="8" customWidth="1"/>
    <col min="3" max="3" width="57.140625" style="8" customWidth="1"/>
    <col min="4" max="4" width="14.7109375" style="8" customWidth="1"/>
    <col min="5" max="8" width="22.7109375" style="44" customWidth="1"/>
    <col min="9" max="9" width="8.85546875" style="8"/>
    <col min="10" max="10" width="16.42578125" style="8" customWidth="1"/>
    <col min="11" max="11" width="8.85546875" style="8"/>
    <col min="12" max="12" width="12.28515625" style="8" bestFit="1" customWidth="1"/>
    <col min="13" max="13" width="11.85546875" style="8" bestFit="1" customWidth="1"/>
    <col min="14" max="16" width="8.85546875" style="8"/>
    <col min="17" max="17" width="22.85546875" style="8" customWidth="1"/>
    <col min="18" max="16384" width="8.85546875" style="8"/>
  </cols>
  <sheetData>
    <row r="1" spans="1:12" ht="31.5" x14ac:dyDescent="0.25">
      <c r="A1" s="4"/>
      <c r="B1" s="4"/>
      <c r="C1" s="5"/>
      <c r="D1" s="6"/>
      <c r="E1" s="7"/>
      <c r="F1" s="7"/>
      <c r="G1" s="7"/>
      <c r="H1" s="7"/>
    </row>
    <row r="2" spans="1:12" ht="12.75" customHeight="1" thickBot="1" x14ac:dyDescent="0.3">
      <c r="A2" s="4"/>
      <c r="B2" s="4"/>
      <c r="C2" s="5"/>
      <c r="D2" s="5"/>
      <c r="E2" s="7"/>
      <c r="F2" s="7"/>
      <c r="G2" s="7"/>
      <c r="H2" s="7"/>
    </row>
    <row r="3" spans="1:12" s="9" customFormat="1" ht="41.25" customHeight="1" thickBot="1" x14ac:dyDescent="0.3">
      <c r="A3" s="61" t="s">
        <v>43</v>
      </c>
      <c r="B3" s="61"/>
      <c r="C3" s="61"/>
      <c r="D3" s="61"/>
      <c r="E3" s="61"/>
      <c r="F3" s="61"/>
      <c r="G3" s="61"/>
      <c r="H3" s="61"/>
    </row>
    <row r="4" spans="1:12" ht="34.9" customHeight="1" thickBot="1" x14ac:dyDescent="0.3">
      <c r="A4" s="10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1</v>
      </c>
      <c r="H4" s="47" t="s">
        <v>9</v>
      </c>
    </row>
    <row r="5" spans="1:12" ht="34.9" customHeight="1" x14ac:dyDescent="0.25">
      <c r="A5" s="16" t="s">
        <v>39</v>
      </c>
      <c r="B5" s="17"/>
      <c r="C5" s="18"/>
      <c r="D5" s="19">
        <f>SUM(D6:D9)</f>
        <v>31</v>
      </c>
      <c r="E5" s="20"/>
      <c r="F5" s="20">
        <f>SUM(F6:F9)</f>
        <v>0</v>
      </c>
      <c r="G5" s="20">
        <f>SUM(G6:G9)</f>
        <v>0</v>
      </c>
      <c r="H5" s="21">
        <f>SUM(H6:H9)</f>
        <v>0</v>
      </c>
    </row>
    <row r="6" spans="1:12" ht="34.9" customHeight="1" x14ac:dyDescent="0.25">
      <c r="A6" s="22">
        <v>1</v>
      </c>
      <c r="B6" s="23" t="s">
        <v>10</v>
      </c>
      <c r="C6" s="24" t="s">
        <v>46</v>
      </c>
      <c r="D6" s="25">
        <v>10</v>
      </c>
      <c r="E6" s="1"/>
      <c r="F6" s="27">
        <f>D6*E6</f>
        <v>0</v>
      </c>
      <c r="G6" s="27">
        <f t="shared" ref="G6:G9" si="0">F6*0.21</f>
        <v>0</v>
      </c>
      <c r="H6" s="32">
        <f>G6+F6</f>
        <v>0</v>
      </c>
    </row>
    <row r="7" spans="1:12" ht="34.9" customHeight="1" x14ac:dyDescent="0.25">
      <c r="A7" s="22">
        <v>2</v>
      </c>
      <c r="B7" s="23" t="s">
        <v>44</v>
      </c>
      <c r="C7" s="24" t="s">
        <v>47</v>
      </c>
      <c r="D7" s="25">
        <v>10</v>
      </c>
      <c r="E7" s="1"/>
      <c r="F7" s="27">
        <f>D7*E7</f>
        <v>0</v>
      </c>
      <c r="G7" s="27">
        <f t="shared" si="0"/>
        <v>0</v>
      </c>
      <c r="H7" s="32">
        <f>G7+F7</f>
        <v>0</v>
      </c>
    </row>
    <row r="8" spans="1:12" ht="34.9" customHeight="1" x14ac:dyDescent="0.25">
      <c r="A8" s="22">
        <v>3</v>
      </c>
      <c r="B8" s="23" t="s">
        <v>21</v>
      </c>
      <c r="C8" s="24" t="s">
        <v>78</v>
      </c>
      <c r="D8" s="36">
        <v>1</v>
      </c>
      <c r="E8" s="1"/>
      <c r="F8" s="26">
        <f t="shared" ref="F8:F9" si="1">D8*E8</f>
        <v>0</v>
      </c>
      <c r="G8" s="27">
        <f t="shared" si="0"/>
        <v>0</v>
      </c>
      <c r="H8" s="28">
        <f>G8+F8</f>
        <v>0</v>
      </c>
    </row>
    <row r="9" spans="1:12" ht="34.9" customHeight="1" x14ac:dyDescent="0.25">
      <c r="A9" s="22">
        <v>4</v>
      </c>
      <c r="B9" s="23" t="s">
        <v>25</v>
      </c>
      <c r="C9" s="24" t="s">
        <v>79</v>
      </c>
      <c r="D9" s="25">
        <v>10</v>
      </c>
      <c r="E9" s="1"/>
      <c r="F9" s="26">
        <f t="shared" si="1"/>
        <v>0</v>
      </c>
      <c r="G9" s="27">
        <f t="shared" si="0"/>
        <v>0</v>
      </c>
      <c r="H9" s="28">
        <f>G9+F9</f>
        <v>0</v>
      </c>
    </row>
    <row r="10" spans="1:12" s="34" customFormat="1" ht="34.9" customHeight="1" x14ac:dyDescent="0.25">
      <c r="A10" s="16" t="s">
        <v>41</v>
      </c>
      <c r="B10" s="17"/>
      <c r="C10" s="18"/>
      <c r="D10" s="35">
        <f>SUM(D11:D22)</f>
        <v>51</v>
      </c>
      <c r="E10" s="20"/>
      <c r="F10" s="20">
        <f>SUM(F11:F22)</f>
        <v>0</v>
      </c>
      <c r="G10" s="20">
        <f>SUM(G11:G22)</f>
        <v>0</v>
      </c>
      <c r="H10" s="21">
        <f>SUM(H11:H22)</f>
        <v>0</v>
      </c>
      <c r="I10" s="33"/>
      <c r="J10" s="33"/>
      <c r="K10" s="33"/>
      <c r="L10" s="33"/>
    </row>
    <row r="11" spans="1:12" s="34" customFormat="1" ht="34.9" customHeight="1" x14ac:dyDescent="0.25">
      <c r="A11" s="22">
        <v>5</v>
      </c>
      <c r="B11" s="23" t="s">
        <v>12</v>
      </c>
      <c r="C11" s="24" t="s">
        <v>13</v>
      </c>
      <c r="D11" s="36">
        <v>2</v>
      </c>
      <c r="E11" s="1"/>
      <c r="F11" s="27">
        <f t="shared" ref="F11:F13" si="2">D11*E11</f>
        <v>0</v>
      </c>
      <c r="G11" s="27">
        <f t="shared" ref="G11:G13" si="3">F11*0.21</f>
        <v>0</v>
      </c>
      <c r="H11" s="32">
        <f t="shared" ref="H11:H13" si="4">G11+F11</f>
        <v>0</v>
      </c>
      <c r="I11" s="33"/>
      <c r="J11" s="33"/>
      <c r="K11" s="33"/>
      <c r="L11" s="33"/>
    </row>
    <row r="12" spans="1:12" s="34" customFormat="1" ht="34.9" customHeight="1" x14ac:dyDescent="0.25">
      <c r="A12" s="22">
        <v>6</v>
      </c>
      <c r="B12" s="23" t="s">
        <v>14</v>
      </c>
      <c r="C12" s="24" t="s">
        <v>50</v>
      </c>
      <c r="D12" s="36">
        <v>1</v>
      </c>
      <c r="E12" s="1"/>
      <c r="F12" s="27">
        <f t="shared" si="2"/>
        <v>0</v>
      </c>
      <c r="G12" s="27">
        <f t="shared" si="3"/>
        <v>0</v>
      </c>
      <c r="H12" s="32">
        <f t="shared" si="4"/>
        <v>0</v>
      </c>
      <c r="I12" s="33"/>
      <c r="J12" s="33"/>
      <c r="K12" s="33"/>
      <c r="L12" s="33"/>
    </row>
    <row r="13" spans="1:12" s="34" customFormat="1" ht="34.9" customHeight="1" x14ac:dyDescent="0.25">
      <c r="A13" s="22">
        <v>7</v>
      </c>
      <c r="B13" s="23" t="s">
        <v>15</v>
      </c>
      <c r="C13" s="24" t="s">
        <v>49</v>
      </c>
      <c r="D13" s="25">
        <v>2</v>
      </c>
      <c r="E13" s="1"/>
      <c r="F13" s="27">
        <f t="shared" si="2"/>
        <v>0</v>
      </c>
      <c r="G13" s="27">
        <f t="shared" si="3"/>
        <v>0</v>
      </c>
      <c r="H13" s="32">
        <f t="shared" si="4"/>
        <v>0</v>
      </c>
      <c r="I13" s="33"/>
      <c r="J13" s="33"/>
      <c r="K13" s="33"/>
      <c r="L13" s="33"/>
    </row>
    <row r="14" spans="1:12" s="34" customFormat="1" ht="34.9" customHeight="1" x14ac:dyDescent="0.25">
      <c r="A14" s="22">
        <v>8</v>
      </c>
      <c r="B14" s="23" t="s">
        <v>16</v>
      </c>
      <c r="C14" s="24" t="s">
        <v>48</v>
      </c>
      <c r="D14" s="25">
        <v>1</v>
      </c>
      <c r="E14" s="1"/>
      <c r="F14" s="27">
        <f t="shared" ref="F14:F21" si="5">D14*E14</f>
        <v>0</v>
      </c>
      <c r="G14" s="27">
        <f t="shared" ref="G14:G21" si="6">F14*0.21</f>
        <v>0</v>
      </c>
      <c r="H14" s="32">
        <f t="shared" ref="H14:H21" si="7">G14+F14</f>
        <v>0</v>
      </c>
      <c r="I14" s="33"/>
      <c r="J14" s="33"/>
      <c r="K14" s="33"/>
      <c r="L14" s="33"/>
    </row>
    <row r="15" spans="1:12" s="34" customFormat="1" ht="34.9" customHeight="1" x14ac:dyDescent="0.25">
      <c r="A15" s="22">
        <v>9</v>
      </c>
      <c r="B15" s="23" t="s">
        <v>18</v>
      </c>
      <c r="C15" s="24" t="s">
        <v>52</v>
      </c>
      <c r="D15" s="25">
        <v>4</v>
      </c>
      <c r="E15" s="1"/>
      <c r="F15" s="27">
        <f t="shared" si="5"/>
        <v>0</v>
      </c>
      <c r="G15" s="27">
        <f t="shared" si="6"/>
        <v>0</v>
      </c>
      <c r="H15" s="32">
        <f t="shared" si="7"/>
        <v>0</v>
      </c>
      <c r="I15" s="33"/>
      <c r="J15" s="33"/>
      <c r="K15" s="33"/>
      <c r="L15" s="33"/>
    </row>
    <row r="16" spans="1:12" s="34" customFormat="1" ht="34.9" customHeight="1" x14ac:dyDescent="0.25">
      <c r="A16" s="22">
        <v>10</v>
      </c>
      <c r="B16" s="23" t="s">
        <v>22</v>
      </c>
      <c r="C16" s="24" t="s">
        <v>54</v>
      </c>
      <c r="D16" s="25">
        <v>20</v>
      </c>
      <c r="E16" s="1"/>
      <c r="F16" s="27">
        <f t="shared" si="5"/>
        <v>0</v>
      </c>
      <c r="G16" s="27">
        <f>F16*0.21</f>
        <v>0</v>
      </c>
      <c r="H16" s="32">
        <f>G16+F16</f>
        <v>0</v>
      </c>
      <c r="I16" s="33"/>
      <c r="J16" s="33"/>
      <c r="K16" s="33"/>
      <c r="L16" s="33"/>
    </row>
    <row r="17" spans="1:13" s="34" customFormat="1" ht="34.9" customHeight="1" x14ac:dyDescent="0.25">
      <c r="A17" s="22">
        <v>11</v>
      </c>
      <c r="B17" s="23" t="s">
        <v>23</v>
      </c>
      <c r="C17" s="24" t="s">
        <v>55</v>
      </c>
      <c r="D17" s="25">
        <v>5</v>
      </c>
      <c r="E17" s="1"/>
      <c r="F17" s="27">
        <f t="shared" si="5"/>
        <v>0</v>
      </c>
      <c r="G17" s="27">
        <f>F17*0.21</f>
        <v>0</v>
      </c>
      <c r="H17" s="32">
        <f>G17+F17</f>
        <v>0</v>
      </c>
      <c r="I17" s="33"/>
      <c r="J17" s="33"/>
      <c r="K17" s="33"/>
      <c r="L17" s="33"/>
    </row>
    <row r="18" spans="1:13" s="34" customFormat="1" ht="34.9" customHeight="1" x14ac:dyDescent="0.25">
      <c r="A18" s="22">
        <v>12</v>
      </c>
      <c r="B18" s="23" t="s">
        <v>27</v>
      </c>
      <c r="C18" s="24" t="s">
        <v>72</v>
      </c>
      <c r="D18" s="25">
        <v>6</v>
      </c>
      <c r="E18" s="1"/>
      <c r="F18" s="27">
        <f t="shared" si="5"/>
        <v>0</v>
      </c>
      <c r="G18" s="27">
        <f t="shared" si="6"/>
        <v>0</v>
      </c>
      <c r="H18" s="32">
        <f t="shared" si="7"/>
        <v>0</v>
      </c>
      <c r="I18" s="33"/>
      <c r="J18" s="33"/>
      <c r="K18" s="33"/>
      <c r="L18" s="33"/>
    </row>
    <row r="19" spans="1:13" s="34" customFormat="1" ht="34.9" customHeight="1" x14ac:dyDescent="0.25">
      <c r="A19" s="22">
        <v>13</v>
      </c>
      <c r="B19" s="23" t="s">
        <v>30</v>
      </c>
      <c r="C19" s="24" t="s">
        <v>75</v>
      </c>
      <c r="D19" s="25">
        <v>1</v>
      </c>
      <c r="E19" s="1"/>
      <c r="F19" s="27">
        <f t="shared" si="5"/>
        <v>0</v>
      </c>
      <c r="G19" s="27">
        <f t="shared" si="6"/>
        <v>0</v>
      </c>
      <c r="H19" s="32">
        <f t="shared" si="7"/>
        <v>0</v>
      </c>
      <c r="I19" s="33"/>
      <c r="J19" s="33"/>
      <c r="K19" s="33"/>
      <c r="L19" s="33"/>
    </row>
    <row r="20" spans="1:13" s="34" customFormat="1" ht="34.9" customHeight="1" x14ac:dyDescent="0.25">
      <c r="A20" s="22">
        <v>14</v>
      </c>
      <c r="B20" s="23" t="s">
        <v>31</v>
      </c>
      <c r="C20" s="24" t="s">
        <v>75</v>
      </c>
      <c r="D20" s="25">
        <v>1</v>
      </c>
      <c r="E20" s="1"/>
      <c r="F20" s="27">
        <f t="shared" si="5"/>
        <v>0</v>
      </c>
      <c r="G20" s="27">
        <f t="shared" si="6"/>
        <v>0</v>
      </c>
      <c r="H20" s="32">
        <f t="shared" si="7"/>
        <v>0</v>
      </c>
      <c r="I20" s="33"/>
      <c r="J20" s="33"/>
      <c r="K20" s="33"/>
      <c r="L20" s="33"/>
    </row>
    <row r="21" spans="1:13" s="34" customFormat="1" ht="34.9" customHeight="1" x14ac:dyDescent="0.25">
      <c r="A21" s="22">
        <v>15</v>
      </c>
      <c r="B21" s="23" t="s">
        <v>34</v>
      </c>
      <c r="C21" s="24" t="s">
        <v>56</v>
      </c>
      <c r="D21" s="25">
        <v>1</v>
      </c>
      <c r="E21" s="1"/>
      <c r="F21" s="27">
        <f t="shared" si="5"/>
        <v>0</v>
      </c>
      <c r="G21" s="27">
        <f t="shared" si="6"/>
        <v>0</v>
      </c>
      <c r="H21" s="32">
        <f t="shared" si="7"/>
        <v>0</v>
      </c>
      <c r="I21" s="33"/>
      <c r="J21" s="33"/>
      <c r="K21" s="33"/>
      <c r="L21" s="33"/>
    </row>
    <row r="22" spans="1:13" s="34" customFormat="1" ht="34.9" customHeight="1" x14ac:dyDescent="0.25">
      <c r="A22" s="22">
        <v>16</v>
      </c>
      <c r="B22" s="23" t="s">
        <v>35</v>
      </c>
      <c r="C22" s="24" t="s">
        <v>76</v>
      </c>
      <c r="D22" s="25">
        <v>7</v>
      </c>
      <c r="E22" s="1"/>
      <c r="F22" s="26">
        <f t="shared" ref="F22" si="8">D22*E22</f>
        <v>0</v>
      </c>
      <c r="G22" s="27">
        <f t="shared" ref="G22" si="9">F22*0.21</f>
        <v>0</v>
      </c>
      <c r="H22" s="28">
        <f t="shared" ref="H22" si="10">G22+F22</f>
        <v>0</v>
      </c>
      <c r="I22" s="33"/>
      <c r="J22" s="33"/>
      <c r="K22" s="33"/>
      <c r="L22" s="33"/>
    </row>
    <row r="23" spans="1:13" s="42" customFormat="1" ht="34.9" customHeight="1" thickBot="1" x14ac:dyDescent="0.3">
      <c r="A23" s="37" t="s">
        <v>0</v>
      </c>
      <c r="B23" s="38"/>
      <c r="C23" s="38"/>
      <c r="D23" s="38"/>
      <c r="E23" s="39"/>
      <c r="F23" s="40">
        <f>F5+F10</f>
        <v>0</v>
      </c>
      <c r="G23" s="40">
        <f>G5+G10</f>
        <v>0</v>
      </c>
      <c r="H23" s="40">
        <f>H5+H10</f>
        <v>0</v>
      </c>
      <c r="M23" s="43"/>
    </row>
    <row r="24" spans="1:13" x14ac:dyDescent="0.25">
      <c r="K24" s="45"/>
      <c r="L24" s="31"/>
      <c r="M24" s="31"/>
    </row>
    <row r="25" spans="1:13" x14ac:dyDescent="0.25">
      <c r="M25" s="31"/>
    </row>
    <row r="29" spans="1:13" x14ac:dyDescent="0.25">
      <c r="H29" s="46"/>
    </row>
  </sheetData>
  <sheetProtection algorithmName="SHA-512" hashValue="YMsHGzFAV+bgV7dchInEO3NCsDJ16vMEwB07kqxFzF6STLsUhF/ng9Rqu/OuY+5J5NDeQjgAWd594Z7DWqGsIg==" saltValue="87A8LFo7xCTBDSqIMd+kCw==" spinCount="100000" sheet="1" objects="1" scenarios="1"/>
  <mergeCells count="1">
    <mergeCell ref="A3:H3"/>
  </mergeCells>
  <pageMargins left="0.39370078740157483" right="0.39370078740157483" top="0.39370078740157483" bottom="0.19685039370078741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Pavilon B, spojovací trakt AB</vt:lpstr>
      <vt:lpstr>Pavilon A, spojovací trakt AB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Singer Andrea</cp:lastModifiedBy>
  <cp:lastPrinted>2025-02-24T07:21:27Z</cp:lastPrinted>
  <dcterms:created xsi:type="dcterms:W3CDTF">2020-04-22T14:32:40Z</dcterms:created>
  <dcterms:modified xsi:type="dcterms:W3CDTF">2025-04-09T13:05:14Z</dcterms:modified>
</cp:coreProperties>
</file>