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ultury\2025\Doprava dětí - duben II\Zadávací dokumentace\"/>
    </mc:Choice>
  </mc:AlternateContent>
  <xr:revisionPtr revIDLastSave="0" documentId="13_ncr:1_{12767F25-1F21-47BF-8401-2D002BC6AE87}" xr6:coauthVersionLast="36" xr6:coauthVersionMax="36" xr10:uidLastSave="{00000000-0000-0000-0000-000000000000}"/>
  <bookViews>
    <workbookView xWindow="0" yWindow="0" windowWidth="21576" windowHeight="8052" tabRatio="771" xr2:uid="{00000000-000D-0000-FFFF-FFFF00000000}"/>
  </bookViews>
  <sheets>
    <sheet name="Karlovarsko 1" sheetId="1" r:id="rId1"/>
    <sheet name="Karlovarsko 2" sheetId="20" r:id="rId2"/>
    <sheet name="Sokolovsko" sheetId="4" r:id="rId3"/>
    <sheet name="Chebsko" sheetId="7" r:id="rId4"/>
    <sheet name="DVMO" sheetId="1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7" l="1"/>
  <c r="J6" i="20"/>
  <c r="J7" i="20"/>
  <c r="I7" i="20" s="1"/>
  <c r="I6" i="20"/>
  <c r="J6" i="1"/>
  <c r="I6" i="1" s="1"/>
  <c r="J5" i="17"/>
  <c r="I5" i="17" s="1"/>
  <c r="H8" i="20"/>
  <c r="J5" i="20"/>
  <c r="J7" i="1"/>
  <c r="I7" i="1" s="1"/>
  <c r="J8" i="20" l="1"/>
  <c r="I5" i="20"/>
  <c r="I8" i="20" s="1"/>
  <c r="J6" i="7"/>
  <c r="I6" i="7" s="1"/>
  <c r="J7" i="7"/>
  <c r="I7" i="7" s="1"/>
  <c r="J8" i="4"/>
  <c r="I8" i="4" s="1"/>
  <c r="J6" i="4"/>
  <c r="I6" i="4" s="1"/>
  <c r="J7" i="4"/>
  <c r="I7" i="4" s="1"/>
  <c r="J8" i="1"/>
  <c r="I8" i="1" s="1"/>
  <c r="J6" i="17" l="1"/>
  <c r="J7" i="17" s="1"/>
  <c r="J5" i="7"/>
  <c r="J5" i="4"/>
  <c r="J5" i="1"/>
  <c r="I6" i="17" l="1"/>
  <c r="I7" i="17" s="1"/>
  <c r="I5" i="7"/>
  <c r="I5" i="4"/>
  <c r="I5" i="1"/>
  <c r="J8" i="7" l="1"/>
  <c r="I8" i="7"/>
  <c r="H8" i="7"/>
  <c r="J9" i="4"/>
  <c r="I9" i="4"/>
  <c r="H9" i="4"/>
  <c r="I9" i="1" l="1"/>
  <c r="J9" i="1"/>
  <c r="H9" i="1"/>
</calcChain>
</file>

<file path=xl/sharedStrings.xml><?xml version="1.0" encoding="utf-8"?>
<sst xmlns="http://schemas.openxmlformats.org/spreadsheetml/2006/main" count="92" uniqueCount="40">
  <si>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</si>
  <si>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</si>
  <si>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</si>
  <si>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</si>
  <si>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</si>
  <si>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</si>
  <si>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</si>
  <si>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</si>
  <si>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</si>
  <si>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</si>
  <si>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</si>
  <si>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Muzeum Cheb, náměstí Krále Jiřího z Poděbrad 492/3, 350 02 Cheb</t>
  </si>
  <si>
    <t>CENOVÁ NABÍDKA - Doprava dětí - duben II - Část 1 – Karlovarsko 1/2</t>
  </si>
  <si>
    <t>CENOVÁ NABÍDKA - Doprava dětí - duben II - Část 2 – Karlovarsko 2/2</t>
  </si>
  <si>
    <t xml:space="preserve">CENOVÁ NABÍDKA - Doprava dětí - duben II - Část 3 – Sokolovsko </t>
  </si>
  <si>
    <t>CENOVÁ NABÍDKA - Doprava dětí - duben II - Část 4 - Chebsko</t>
  </si>
  <si>
    <t>CENOVÁ NABÍDKA - Doprava dětí - duben II - Část 5 – Doprava většího množství osob</t>
  </si>
  <si>
    <t>Císařské lázně, Mariánskolázeňská 2, 360 01 Karlovy Vary</t>
  </si>
  <si>
    <t>Svobodná chebská škola, Jánské náměstí 15, 350 02 Cheb</t>
  </si>
  <si>
    <t>Městské divadlo Františkovy Lázně</t>
  </si>
  <si>
    <r>
      <t xml:space="preserve">ZŠ Poštovní Karlovy Vary, Poštovní 19, 360 01 Karlovy Vary </t>
    </r>
    <r>
      <rPr>
        <b/>
        <sz val="14"/>
        <rFont val="Calibri"/>
        <family val="2"/>
        <charset val="238"/>
        <scheme val="minor"/>
      </rPr>
      <t xml:space="preserve">(odjezd ze zastávky MHD Šumavská) </t>
    </r>
  </si>
  <si>
    <t>Bečovská botanická zahrada</t>
  </si>
  <si>
    <t>MŠ Stráž nad Ohří, č. p. 101, 363 01 Stráž n. O.</t>
  </si>
  <si>
    <t>SPŠ Ostrov, Klínovecká 1197, 363 01 Ostrov</t>
  </si>
  <si>
    <t>Hrad Loket</t>
  </si>
  <si>
    <t>Letohrádek Ostrov, Zámecký park 226, 363 01 Ostrov</t>
  </si>
  <si>
    <t>MŠ Velichov, č. p. 132, 363 01 Ostrov</t>
  </si>
  <si>
    <t>Státní zámek Kynžvart</t>
  </si>
  <si>
    <t>Poklady starého Chebu, Divadelní náměstí, 350 02 Cheb</t>
  </si>
  <si>
    <t>ZŠ Ostrov, Masarykova 1289, Ostrov</t>
  </si>
  <si>
    <t>Městské kulturní centrum Kraslice</t>
  </si>
  <si>
    <t>MŠ Bochov, Zahradní 315, 364 71 Bochov</t>
  </si>
  <si>
    <r>
      <t xml:space="preserve">ZŠ a MŠ Horní Blatná, Komenského 261, Horní Blatná </t>
    </r>
    <r>
      <rPr>
        <b/>
        <sz val="14"/>
        <rFont val="Calibri"/>
        <family val="2"/>
        <charset val="238"/>
        <scheme val="minor"/>
      </rPr>
      <t>(odjezd 7:30 - ZŠ Abertamy a 7:45 ZŠ Horní Blatná - 5 žáků</t>
    </r>
    <r>
      <rPr>
        <sz val="14"/>
        <rFont val="Calibri"/>
        <family val="2"/>
        <charset val="238"/>
        <scheme val="minor"/>
      </rPr>
      <t>)</t>
    </r>
  </si>
  <si>
    <t>ZŠ a MŠ Svatava, Pohraniční stráže 81, 357 03 Svatava</t>
  </si>
  <si>
    <t>3. ZŠ Chodov, Husova 788, 357 35 Chodov</t>
  </si>
  <si>
    <t>Karlovarské městské divadlo</t>
  </si>
  <si>
    <t>ZŠ Lomnice, okres Sokolov, Školní 234, 356 01 Lomnice</t>
  </si>
  <si>
    <t>ZŠ Hlávkova Aš, Hlávkova 26, 352 01 Aš</t>
  </si>
  <si>
    <t>ZŠ Jih, Mariánské Lázně, Komenského 459, 363 01 Mariánské Lázně</t>
  </si>
  <si>
    <t>MŠ Mokřiny 116, 352 01 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</si>
</sst>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 applyProtection="1">
      <alignment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4" borderId="18" xfId="0" applyNumberFormat="1" applyFont="1" applyFill="1" applyBorder="1" applyAlignment="1" applyProtection="1">
      <alignment vertical="center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9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14" fontId="8" fillId="6" borderId="6" xfId="0" applyNumberFormat="1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 wrapText="1"/>
    </xf>
    <xf numFmtId="20" fontId="8" fillId="6" borderId="9" xfId="0" applyNumberFormat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8" fillId="7" borderId="7" xfId="0" applyNumberFormat="1" applyFont="1" applyFill="1" applyBorder="1" applyAlignment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4" fontId="10" fillId="7" borderId="6" xfId="0" applyNumberFormat="1" applyFont="1" applyFill="1" applyBorder="1" applyAlignment="1">
      <alignment horizontal="center" vertical="center" wrapText="1"/>
    </xf>
    <xf numFmtId="20" fontId="10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4" fontId="8" fillId="7" borderId="8" xfId="0" applyNumberFormat="1" applyFont="1" applyFill="1" applyBorder="1" applyAlignment="1">
      <alignment horizontal="center" vertical="center" wrapText="1"/>
    </xf>
    <xf numFmtId="20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14" fontId="8" fillId="7" borderId="6" xfId="0" applyNumberFormat="1" applyFont="1" applyFill="1" applyBorder="1" applyAlignment="1">
      <alignment horizontal="center" vertical="center" wrapText="1"/>
    </xf>
    <xf numFmtId="20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14" fontId="10" fillId="8" borderId="6" xfId="0" applyNumberFormat="1" applyFont="1" applyFill="1" applyBorder="1" applyAlignment="1">
      <alignment horizontal="center" vertical="center" wrapText="1"/>
    </xf>
    <xf numFmtId="20" fontId="10" fillId="8" borderId="3" xfId="0" applyNumberFormat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14" fontId="8" fillId="8" borderId="7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14" fontId="8" fillId="8" borderId="8" xfId="0" applyNumberFormat="1" applyFont="1" applyFill="1" applyBorder="1" applyAlignment="1">
      <alignment horizontal="center" vertical="center" wrapText="1"/>
    </xf>
    <xf numFmtId="20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14" fontId="8" fillId="9" borderId="6" xfId="0" applyNumberFormat="1" applyFont="1" applyFill="1" applyBorder="1" applyAlignment="1">
      <alignment horizontal="center" vertical="center" wrapText="1"/>
    </xf>
    <xf numFmtId="20" fontId="8" fillId="9" borderId="3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14" fontId="10" fillId="9" borderId="7" xfId="0" applyNumberFormat="1" applyFont="1" applyFill="1" applyBorder="1" applyAlignment="1">
      <alignment horizontal="center" vertical="center" wrapText="1"/>
    </xf>
    <xf numFmtId="20" fontId="10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4" fontId="8" fillId="9" borderId="8" xfId="0" applyNumberFormat="1" applyFont="1" applyFill="1" applyBorder="1" applyAlignment="1">
      <alignment horizontal="center" vertical="center" wrapText="1"/>
    </xf>
    <xf numFmtId="20" fontId="8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9"/>
  <sheetViews>
    <sheetView tabSelected="1" zoomScale="90" zoomScaleNormal="90" workbookViewId="0">
      <selection activeCell="H5" sqref="H5"/>
    </sheetView>
  </sheetViews>
  <sheetFormatPr defaultRowHeight="14.4" x14ac:dyDescent="0.3"/>
  <cols>
    <col min="1" max="1" width="3.5546875" customWidth="1"/>
    <col min="2" max="2" width="14.8867187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12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60.75" customHeight="1" x14ac:dyDescent="0.3">
      <c r="B5" s="38">
        <v>45762</v>
      </c>
      <c r="C5" s="39">
        <v>0.33333333333333331</v>
      </c>
      <c r="D5" s="39">
        <v>0.45833333333333331</v>
      </c>
      <c r="E5" s="40">
        <v>18</v>
      </c>
      <c r="F5" s="40" t="s">
        <v>21</v>
      </c>
      <c r="G5" s="41" t="s">
        <v>22</v>
      </c>
      <c r="H5" s="47"/>
      <c r="I5" s="11">
        <f>J5-H5</f>
        <v>0</v>
      </c>
      <c r="J5" s="12">
        <f>H5*1.12</f>
        <v>0</v>
      </c>
    </row>
    <row r="6" spans="2:10" ht="60.75" customHeight="1" x14ac:dyDescent="0.3">
      <c r="B6" s="35">
        <v>45769</v>
      </c>
      <c r="C6" s="36">
        <v>0.32291666666666669</v>
      </c>
      <c r="D6" s="36">
        <v>0.47916666666666669</v>
      </c>
      <c r="E6" s="34">
        <v>18</v>
      </c>
      <c r="F6" s="37" t="s">
        <v>24</v>
      </c>
      <c r="G6" s="42" t="s">
        <v>22</v>
      </c>
      <c r="H6" s="20"/>
      <c r="I6" s="11">
        <f>J6-H6</f>
        <v>0</v>
      </c>
      <c r="J6" s="12">
        <f>H6*1.12</f>
        <v>0</v>
      </c>
    </row>
    <row r="7" spans="2:10" ht="70.8" customHeight="1" x14ac:dyDescent="0.3">
      <c r="B7" s="35">
        <v>45775</v>
      </c>
      <c r="C7" s="36">
        <v>0.3125</v>
      </c>
      <c r="D7" s="36">
        <v>0.47222222222222227</v>
      </c>
      <c r="E7" s="37">
        <v>38</v>
      </c>
      <c r="F7" s="37" t="s">
        <v>27</v>
      </c>
      <c r="G7" s="42" t="s">
        <v>32</v>
      </c>
      <c r="H7" s="20"/>
      <c r="I7" s="11">
        <f>J7-H7</f>
        <v>0</v>
      </c>
      <c r="J7" s="12">
        <f>H7*1.12</f>
        <v>0</v>
      </c>
    </row>
    <row r="8" spans="2:10" ht="60.75" customHeight="1" thickBot="1" x14ac:dyDescent="0.35">
      <c r="B8" s="43">
        <v>45776</v>
      </c>
      <c r="C8" s="44">
        <v>0.375</v>
      </c>
      <c r="D8" s="44">
        <v>0.46875</v>
      </c>
      <c r="E8" s="45">
        <v>46</v>
      </c>
      <c r="F8" s="45" t="s">
        <v>30</v>
      </c>
      <c r="G8" s="46" t="s">
        <v>31</v>
      </c>
      <c r="H8" s="21"/>
      <c r="I8" s="11">
        <f t="shared" ref="I8" si="0">J8-H8</f>
        <v>0</v>
      </c>
      <c r="J8" s="12">
        <f t="shared" ref="J8" si="1">H8*1.12</f>
        <v>0</v>
      </c>
    </row>
    <row r="9" spans="2:10" ht="39" customHeight="1" thickBot="1" x14ac:dyDescent="0.35">
      <c r="B9" s="23" t="s">
        <v>7</v>
      </c>
      <c r="C9" s="24"/>
      <c r="D9" s="24"/>
      <c r="E9" s="24"/>
      <c r="F9" s="24"/>
      <c r="G9" s="24"/>
      <c r="H9" s="10">
        <f>SUM(H5:H8)</f>
        <v>0</v>
      </c>
      <c r="I9" s="10">
        <f>SUM(I5:I8)</f>
        <v>0</v>
      </c>
      <c r="J9" s="10">
        <f>SUM(J5:J8)</f>
        <v>0</v>
      </c>
    </row>
  </sheetData>
  <sheetProtection algorithmName="SHA-512" hashValue="H3QX9r5DRXA/KuyN4qvq/1Ap8nspXJgtgCSw6maBjFGJYJWKK8Fm6q7dJkOzwcSGRqT51vNeg+cUaOuA8GKk/w==" saltValue="zpuEqw+me9/rKVJZ0UiK5Q==" spinCount="100000" sheet="1" objects="1" scenarios="1"/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957F-47CA-46E8-AF11-BA72972FA5D5}">
  <sheetPr>
    <tabColor theme="4" tint="0.79998168889431442"/>
  </sheetPr>
  <dimension ref="B1:J8"/>
  <sheetViews>
    <sheetView zoomScale="90" zoomScaleNormal="90" workbookViewId="0">
      <selection activeCell="H5" sqref="H5"/>
    </sheetView>
  </sheetViews>
  <sheetFormatPr defaultRowHeight="14.4" x14ac:dyDescent="0.3"/>
  <cols>
    <col min="1" max="1" width="3.5546875" customWidth="1"/>
    <col min="2" max="2" width="14.8867187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13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60.75" customHeight="1" x14ac:dyDescent="0.3">
      <c r="B5" s="48">
        <v>45763</v>
      </c>
      <c r="C5" s="49">
        <v>0.33333333333333331</v>
      </c>
      <c r="D5" s="49">
        <v>0.53125</v>
      </c>
      <c r="E5" s="50">
        <v>32</v>
      </c>
      <c r="F5" s="50" t="s">
        <v>19</v>
      </c>
      <c r="G5" s="51" t="s">
        <v>23</v>
      </c>
      <c r="H5" s="20"/>
      <c r="I5" s="11">
        <f>J5-H5</f>
        <v>0</v>
      </c>
      <c r="J5" s="12">
        <f>H5*1.12</f>
        <v>0</v>
      </c>
    </row>
    <row r="6" spans="2:10" ht="60.75" customHeight="1" x14ac:dyDescent="0.3">
      <c r="B6" s="35">
        <v>45770</v>
      </c>
      <c r="C6" s="36">
        <v>0.34375</v>
      </c>
      <c r="D6" s="36">
        <v>0.45833333333333331</v>
      </c>
      <c r="E6" s="34">
        <v>22</v>
      </c>
      <c r="F6" s="37" t="s">
        <v>25</v>
      </c>
      <c r="G6" s="42" t="s">
        <v>26</v>
      </c>
      <c r="H6" s="20"/>
      <c r="I6" s="11">
        <f>J6-H6</f>
        <v>0</v>
      </c>
      <c r="J6" s="12">
        <f>H6*1.12</f>
        <v>0</v>
      </c>
    </row>
    <row r="7" spans="2:10" ht="60.75" customHeight="1" thickBot="1" x14ac:dyDescent="0.35">
      <c r="B7" s="43">
        <v>45776</v>
      </c>
      <c r="C7" s="44">
        <v>0.30902777777777779</v>
      </c>
      <c r="D7" s="44">
        <v>0.5</v>
      </c>
      <c r="E7" s="45">
        <v>32</v>
      </c>
      <c r="F7" s="45" t="s">
        <v>28</v>
      </c>
      <c r="G7" s="46" t="s">
        <v>29</v>
      </c>
      <c r="H7" s="20"/>
      <c r="I7" s="11">
        <f>J7-H7</f>
        <v>0</v>
      </c>
      <c r="J7" s="12">
        <f>H7*1.12</f>
        <v>0</v>
      </c>
    </row>
    <row r="8" spans="2:10" ht="39" customHeight="1" thickBot="1" x14ac:dyDescent="0.35">
      <c r="B8" s="23" t="s">
        <v>7</v>
      </c>
      <c r="C8" s="24"/>
      <c r="D8" s="24"/>
      <c r="E8" s="24"/>
      <c r="F8" s="24"/>
      <c r="G8" s="24"/>
      <c r="H8" s="10">
        <f>SUM(H5:H7)</f>
        <v>0</v>
      </c>
      <c r="I8" s="10">
        <f>SUM(I5:I7)</f>
        <v>0</v>
      </c>
      <c r="J8" s="10">
        <f>SUM(J5:J7)</f>
        <v>0</v>
      </c>
    </row>
  </sheetData>
  <sheetProtection algorithmName="SHA-512" hashValue="tC3VSrzZnjXGWnDinC4D0zRfWciy8dislJjSNjf+QUxhaL/QVwVaUD72QslO9dT8zy1swyJRW4OXLkbEf/Bjvg==" saltValue="qtmkuUuziS5xEnJ0ZYeZzg==" spinCount="100000" sheet="1" objects="1" scenarios="1"/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9"/>
  <sheetViews>
    <sheetView zoomScale="90" zoomScaleNormal="90" workbookViewId="0">
      <selection activeCell="H5" sqref="H5"/>
    </sheetView>
  </sheetViews>
  <sheetFormatPr defaultRowHeight="14.4" x14ac:dyDescent="0.3"/>
  <cols>
    <col min="1" max="1" width="3.5546875" customWidth="1"/>
    <col min="2" max="2" width="14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14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52">
        <v>45763</v>
      </c>
      <c r="C5" s="53">
        <v>0.33333333333333331</v>
      </c>
      <c r="D5" s="53">
        <v>0.54166666666666663</v>
      </c>
      <c r="E5" s="54">
        <v>50</v>
      </c>
      <c r="F5" s="54" t="s">
        <v>21</v>
      </c>
      <c r="G5" s="55" t="s">
        <v>33</v>
      </c>
      <c r="H5" s="77"/>
      <c r="I5" s="15">
        <f>J5-H5</f>
        <v>0</v>
      </c>
      <c r="J5" s="14">
        <f>H5*1.12</f>
        <v>0</v>
      </c>
    </row>
    <row r="6" spans="2:10" ht="54" x14ac:dyDescent="0.3">
      <c r="B6" s="56">
        <v>45771</v>
      </c>
      <c r="C6" s="57">
        <v>0.41666666666666669</v>
      </c>
      <c r="D6" s="57">
        <v>0.54166666666666663</v>
      </c>
      <c r="E6" s="58">
        <v>22</v>
      </c>
      <c r="F6" s="58" t="s">
        <v>11</v>
      </c>
      <c r="G6" s="59" t="s">
        <v>34</v>
      </c>
      <c r="H6" s="20"/>
      <c r="I6" s="16">
        <f t="shared" ref="I6:I8" si="0">J6-H6</f>
        <v>0</v>
      </c>
      <c r="J6" s="17">
        <f t="shared" ref="J6:J8" si="1">H6*1.12</f>
        <v>0</v>
      </c>
    </row>
    <row r="7" spans="2:10" ht="36" x14ac:dyDescent="0.3">
      <c r="B7" s="56">
        <v>45772</v>
      </c>
      <c r="C7" s="57">
        <v>0.375</v>
      </c>
      <c r="D7" s="57">
        <v>0.52083333333333337</v>
      </c>
      <c r="E7" s="58">
        <v>43</v>
      </c>
      <c r="F7" s="58" t="s">
        <v>35</v>
      </c>
      <c r="G7" s="59" t="s">
        <v>36</v>
      </c>
      <c r="H7" s="20"/>
      <c r="I7" s="16">
        <f t="shared" si="0"/>
        <v>0</v>
      </c>
      <c r="J7" s="17">
        <f t="shared" si="1"/>
        <v>0</v>
      </c>
    </row>
    <row r="8" spans="2:10" ht="54.6" thickBot="1" x14ac:dyDescent="0.35">
      <c r="B8" s="60">
        <v>45772</v>
      </c>
      <c r="C8" s="61">
        <v>0.33333333333333331</v>
      </c>
      <c r="D8" s="61">
        <v>0.54166666666666663</v>
      </c>
      <c r="E8" s="62">
        <v>22</v>
      </c>
      <c r="F8" s="62" t="s">
        <v>11</v>
      </c>
      <c r="G8" s="63" t="s">
        <v>34</v>
      </c>
      <c r="H8" s="21"/>
      <c r="I8" s="18">
        <f t="shared" si="0"/>
        <v>0</v>
      </c>
      <c r="J8" s="19">
        <f t="shared" si="1"/>
        <v>0</v>
      </c>
    </row>
    <row r="9" spans="2:10" ht="45.75" customHeight="1" thickBot="1" x14ac:dyDescent="0.35">
      <c r="B9" s="23" t="s">
        <v>7</v>
      </c>
      <c r="C9" s="24"/>
      <c r="D9" s="24"/>
      <c r="E9" s="24"/>
      <c r="F9" s="24"/>
      <c r="G9" s="24"/>
      <c r="H9" s="13">
        <f>SUM(H5:H8)</f>
        <v>0</v>
      </c>
      <c r="I9" s="13">
        <f>SUM(I5:I8)</f>
        <v>0</v>
      </c>
      <c r="J9" s="13">
        <f>SUM(J5:J8)</f>
        <v>0</v>
      </c>
    </row>
  </sheetData>
  <sheetProtection algorithmName="SHA-512" hashValue="nNM4miNFuY8I331BstsqMMmZMuABZYu2THP+G8vSUQeD3JOgBpjps44zxcPbZx+q8rrNQQAbsXqkWSC0SJUV4g==" saltValue="4xgFyp+gaWbXLFp93CtEtQ==" spinCount="100000" sheet="1" objects="1" scenarios="1"/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8"/>
  <sheetViews>
    <sheetView zoomScale="90" zoomScaleNormal="90" workbookViewId="0">
      <selection activeCell="H5" sqref="H5"/>
    </sheetView>
  </sheetViews>
  <sheetFormatPr defaultRowHeight="14.4" x14ac:dyDescent="0.3"/>
  <cols>
    <col min="1" max="1" width="3.5546875" customWidth="1"/>
    <col min="2" max="2" width="14.554687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15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64">
        <v>45763</v>
      </c>
      <c r="C5" s="65">
        <v>0.375</v>
      </c>
      <c r="D5" s="65">
        <v>0.51041666666666663</v>
      </c>
      <c r="E5" s="66">
        <v>50</v>
      </c>
      <c r="F5" s="67" t="s">
        <v>19</v>
      </c>
      <c r="G5" s="68" t="s">
        <v>37</v>
      </c>
      <c r="H5" s="22"/>
      <c r="I5" s="15">
        <f>J5-H5</f>
        <v>0</v>
      </c>
      <c r="J5" s="14">
        <f>H5*1.12</f>
        <v>0</v>
      </c>
    </row>
    <row r="6" spans="2:10" ht="60.75" customHeight="1" x14ac:dyDescent="0.3">
      <c r="B6" s="69">
        <v>45769</v>
      </c>
      <c r="C6" s="70">
        <v>0.33333333333333331</v>
      </c>
      <c r="D6" s="70">
        <v>0.5</v>
      </c>
      <c r="E6" s="71">
        <v>52</v>
      </c>
      <c r="F6" s="71" t="s">
        <v>21</v>
      </c>
      <c r="G6" s="72" t="s">
        <v>38</v>
      </c>
      <c r="H6" s="47"/>
      <c r="I6" s="16">
        <f t="shared" ref="I6:I7" si="0">J6-H6</f>
        <v>0</v>
      </c>
      <c r="J6" s="17">
        <f t="shared" ref="J6:J7" si="1">H6*1.12</f>
        <v>0</v>
      </c>
    </row>
    <row r="7" spans="2:10" ht="60.75" customHeight="1" thickBot="1" x14ac:dyDescent="0.35">
      <c r="B7" s="73">
        <v>45776</v>
      </c>
      <c r="C7" s="74">
        <v>0.35416666666666669</v>
      </c>
      <c r="D7" s="74">
        <v>0.47916666666666669</v>
      </c>
      <c r="E7" s="75">
        <v>31</v>
      </c>
      <c r="F7" s="75" t="s">
        <v>30</v>
      </c>
      <c r="G7" s="76" t="s">
        <v>39</v>
      </c>
      <c r="H7" s="21"/>
      <c r="I7" s="18">
        <f t="shared" si="0"/>
        <v>0</v>
      </c>
      <c r="J7" s="19">
        <f t="shared" si="1"/>
        <v>0</v>
      </c>
    </row>
    <row r="8" spans="2:10" ht="45.75" customHeight="1" thickBot="1" x14ac:dyDescent="0.35">
      <c r="B8" s="23" t="s">
        <v>7</v>
      </c>
      <c r="C8" s="24"/>
      <c r="D8" s="24"/>
      <c r="E8" s="24"/>
      <c r="F8" s="24"/>
      <c r="G8" s="24"/>
      <c r="H8" s="13">
        <f>SUM(H5:H7)</f>
        <v>0</v>
      </c>
      <c r="I8" s="13">
        <f>SUM(I5:I7)</f>
        <v>0</v>
      </c>
      <c r="J8" s="13">
        <f>SUM(J5:J7)</f>
        <v>0</v>
      </c>
    </row>
  </sheetData>
  <sheetProtection algorithmName="SHA-512" hashValue="wZOZSLpDFeVYOjqzqXuNf8/bWhYRLEnG231Se/defHVcmk/5kpam1I72nxit8Au8gZguxMpehcf400A8ckeGqw==" saltValue="LfWWD7SfSekltNQb2QPAyg==" spinCount="100000" sheet="1" objects="1" scenarios="1"/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EE90-608D-4999-8CBC-9E471D6001D7}">
  <sheetPr>
    <tabColor theme="5" tint="0.39997558519241921"/>
  </sheetPr>
  <dimension ref="B1:J7"/>
  <sheetViews>
    <sheetView zoomScale="90" zoomScaleNormal="90" workbookViewId="0">
      <selection activeCell="H5" sqref="H5"/>
    </sheetView>
  </sheetViews>
  <sheetFormatPr defaultRowHeight="14.4" x14ac:dyDescent="0.3"/>
  <cols>
    <col min="1" max="1" width="3.5546875" customWidth="1"/>
    <col min="2" max="2" width="14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16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25">
        <v>45758</v>
      </c>
      <c r="C5" s="26">
        <v>0.4236111111111111</v>
      </c>
      <c r="D5" s="26">
        <v>0.5</v>
      </c>
      <c r="E5" s="27">
        <v>93</v>
      </c>
      <c r="F5" s="27" t="s">
        <v>17</v>
      </c>
      <c r="G5" s="28" t="s">
        <v>18</v>
      </c>
      <c r="H5" s="22"/>
      <c r="I5" s="15">
        <f>J5-H5</f>
        <v>0</v>
      </c>
      <c r="J5" s="14">
        <f>H5*1.12</f>
        <v>0</v>
      </c>
    </row>
    <row r="6" spans="2:10" ht="60.75" customHeight="1" thickBot="1" x14ac:dyDescent="0.35">
      <c r="B6" s="29">
        <v>45763</v>
      </c>
      <c r="C6" s="30">
        <v>0.33333333333333331</v>
      </c>
      <c r="D6" s="30">
        <v>0.53125</v>
      </c>
      <c r="E6" s="31">
        <v>90</v>
      </c>
      <c r="F6" s="32" t="s">
        <v>19</v>
      </c>
      <c r="G6" s="33" t="s">
        <v>20</v>
      </c>
      <c r="H6" s="21"/>
      <c r="I6" s="18">
        <f>J6-H6</f>
        <v>0</v>
      </c>
      <c r="J6" s="19">
        <f>H6*1.12</f>
        <v>0</v>
      </c>
    </row>
    <row r="7" spans="2:10" ht="45.75" customHeight="1" thickBot="1" x14ac:dyDescent="0.35">
      <c r="B7" s="23" t="s">
        <v>7</v>
      </c>
      <c r="C7" s="24"/>
      <c r="D7" s="24"/>
      <c r="E7" s="24"/>
      <c r="F7" s="24"/>
      <c r="G7" s="24"/>
      <c r="H7" s="13">
        <f>SUM(H5:H6)</f>
        <v>0</v>
      </c>
      <c r="I7" s="13">
        <f>SUM(I5:I6)</f>
        <v>0</v>
      </c>
      <c r="J7" s="13">
        <f>SUM(J5:J6)</f>
        <v>0</v>
      </c>
    </row>
  </sheetData>
  <sheetProtection algorithmName="SHA-512" hashValue="nywFfRWOoSaIxuxzrIznmbPXMz1XSKMJxK7cfOZI6XivN+xP51Nsof7NqfykGymHyldiyBExswdLPyEy2hM2dA==" saltValue="Il1Q5bXkNNF3urs7EUyEAA==" spinCount="100000" sheet="1" objects="1" scenarios="1"/>
  <mergeCells count="1">
    <mergeCell ref="B7:G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Karlovarsko 1</vt:lpstr>
      <vt:lpstr>Karlovarsko 2</vt:lpstr>
      <vt:lpstr>Sokolovsko</vt:lpstr>
      <vt:lpstr>Chebsko</vt:lpstr>
      <vt:lpstr>DVMO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2025-04-03T12:26:14Z</dcterms:modified>
</cp:coreProperties>
</file>