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521" yWindow="65521" windowWidth="28830" windowHeight="2130" tabRatio="809" activeTab="0"/>
  </bookViews>
  <sheets>
    <sheet name="Rekapitulace" sheetId="66" r:id="rId1"/>
    <sheet name="04_ISŠTE Sokolov - ŠB" sheetId="64" r:id="rId2"/>
    <sheet name="04_ISŠTE Sokolov - TV a praxe" sheetId="65" r:id="rId3"/>
  </sheets>
  <definedNames>
    <definedName name="_xlnm.Print_Area" localSheetId="1">'04_ISŠTE Sokolov - ŠB'!$A$1:$H$43</definedName>
    <definedName name="_xlnm.Print_Area" localSheetId="2">'04_ISŠTE Sokolov - TV a praxe'!$A$1:$H$45</definedName>
    <definedName name="_xlnm.Print_Area" localSheetId="0">'Rekapitulace'!$A$1:$F$19</definedName>
    <definedName name="_xlnm.Print_Titles" localSheetId="1">'04_ISŠTE Sokolov - ŠB'!$1:$2</definedName>
    <definedName name="_xlnm.Print_Titles" localSheetId="2">'04_ISŠTE Sokolov - TV a praxe'!$1:$2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<sst xmlns="http://schemas.openxmlformats.org/spreadsheetml/2006/main" count="184" uniqueCount="70">
  <si>
    <t>#</t>
  </si>
  <si>
    <t>Počet</t>
  </si>
  <si>
    <t>M.j.</t>
  </si>
  <si>
    <t>ks</t>
  </si>
  <si>
    <t>Materiál celkem</t>
  </si>
  <si>
    <t>Montáž celkem</t>
  </si>
  <si>
    <t>Montáž / m.j.</t>
  </si>
  <si>
    <t>Materiál / m.j.</t>
  </si>
  <si>
    <t>Název</t>
  </si>
  <si>
    <t>Mag.kontakt povrchový se svorkami, volitelné EOL rezistory</t>
  </si>
  <si>
    <t>Přenosný programátor</t>
  </si>
  <si>
    <t>Zelené tlačítko s NO/NC výstupem,aktivačním prvkem je prolamovací sklo</t>
  </si>
  <si>
    <t>Akumulátor 12V / 18Ah</t>
  </si>
  <si>
    <t>Kabeláže</t>
  </si>
  <si>
    <t>Syst. napájecí zdroj do ústředny 12V DC/26Ah, AUX 1,5A</t>
  </si>
  <si>
    <t>Ústředna ACS a PZTS</t>
  </si>
  <si>
    <t>Spínaný zdroj v kovovém krytu 13,8 Vss / 5A s reléovými výstupy a odpojovačem</t>
  </si>
  <si>
    <t>Editor karet</t>
  </si>
  <si>
    <t>Releový modul 4x230V/8A a 8x 24V/1A, PCB bez krytu</t>
  </si>
  <si>
    <t>Konvertor pro čtečku, vst. Clk/Data, Wiegand, výst. Clk/Data, RS485, RS232</t>
  </si>
  <si>
    <t>Dveřní zámky a otvírače</t>
  </si>
  <si>
    <t>m</t>
  </si>
  <si>
    <t>Datový kabel 4x2x0,5</t>
  </si>
  <si>
    <t>Sdělovací kabel 3x2x0,5</t>
  </si>
  <si>
    <t>Trasový materiál / drážkování bez začištění</t>
  </si>
  <si>
    <t>Kamerový systém</t>
  </si>
  <si>
    <t>Dveřní moduly čtečky a detektory</t>
  </si>
  <si>
    <t>Domovní videotelefony</t>
  </si>
  <si>
    <t>kpl</t>
  </si>
  <si>
    <t>Oživení a ostatní náklady</t>
  </si>
  <si>
    <t>Programování systému</t>
  </si>
  <si>
    <t>Výchozí revize a funkční zkouška</t>
  </si>
  <si>
    <t>Vedlejší náklady</t>
  </si>
  <si>
    <t>Dorobný a nespecifikovaný</t>
  </si>
  <si>
    <r>
      <t xml:space="preserve">Zámek, otvírač či přídržný elektromagnet. </t>
    </r>
    <r>
      <rPr>
        <i/>
        <sz val="10"/>
        <color theme="1"/>
        <rFont val="Arial Narrow"/>
        <family val="2"/>
      </rPr>
      <t>Např.: Dveřní elektromagnet 500kg,12/24V zvuková a optická signalizace</t>
    </r>
  </si>
  <si>
    <t xml:space="preserve">Interface pro 2 vstupy a 4 stoupačky, 10 DIN modulů
</t>
  </si>
  <si>
    <t>Integrovaná střední škola technická a ekonomická Sokolov - školní budova</t>
  </si>
  <si>
    <t>TURNIKET</t>
  </si>
  <si>
    <t>doplnit stávající VDT o kameru s distribucí na 3 místa (recepce a 2x sekretariát)</t>
  </si>
  <si>
    <t>Integrovaná střední škola technická a ekonomická Sokolov - tělocvična a praxe</t>
  </si>
  <si>
    <t>16 kanálový síťový digitální videorekordér s integrovaným 8 port. PoE</t>
  </si>
  <si>
    <t>2 Mpx venkovní kamera, s IR přísvitem až 30 m a WDR 120dB</t>
  </si>
  <si>
    <t>Ústředna PZTS a ACS, 512 uživatelů.</t>
  </si>
  <si>
    <t>Kryt pro ústřednu</t>
  </si>
  <si>
    <t>Licence - 512 uživatelů</t>
  </si>
  <si>
    <t>Software pro správu kontrollerů</t>
  </si>
  <si>
    <t>LCD/LED Klávesnice (komplet), bílá, 19 tlačítek</t>
  </si>
  <si>
    <t>Koncentrátor 16in/16out, PCB bez krytu</t>
  </si>
  <si>
    <t>Kovový kryt</t>
  </si>
  <si>
    <t>Kontroler + licence pro integrovanou čtečku</t>
  </si>
  <si>
    <t>Dveřní modul, max. 2 čtečky RS-485, 1 dveře</t>
  </si>
  <si>
    <t>Čtečka Mifare, RS485 Clk/Data, bez klávesnice</t>
  </si>
  <si>
    <t>Plastový průhledný kryt tlačítka chránící proti náhodné aktivaci</t>
  </si>
  <si>
    <t>Digitální systém domovního videotelefonu pro 3 účastníky, 2 vodiče</t>
  </si>
  <si>
    <t>USB načítací stanice mifare Classic a DESFire</t>
  </si>
  <si>
    <t>Digitální systém domovního videotelefonu  pro 2 účastníky, 2 vodiče</t>
  </si>
  <si>
    <t>Výkaz výměr - Rekapitulace</t>
  </si>
  <si>
    <t>Popis</t>
  </si>
  <si>
    <t>Materiál</t>
  </si>
  <si>
    <t>Montáž</t>
  </si>
  <si>
    <t>Sloupec1</t>
  </si>
  <si>
    <t>EZS</t>
  </si>
  <si>
    <t>Součet</t>
  </si>
  <si>
    <t>bez DPH</t>
  </si>
  <si>
    <t>Celkem</t>
  </si>
  <si>
    <t>Školní budova</t>
  </si>
  <si>
    <t>Tělocvična a praxe</t>
  </si>
  <si>
    <t>CELKEM</t>
  </si>
  <si>
    <t>včetně DPH</t>
  </si>
  <si>
    <t>ISŠTE Sokolov – Zabezpečení vstupů do školních objektů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</si>
</sst>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0;\-0;;@"/>
    <numFmt numFmtId="166" formatCode="#,##0.00\ [$Kč-405]"/>
    <numFmt numFmtId="177" formatCode="#,##0.00"/>
    <numFmt numFmtId="178" formatCode="General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indexed="8"/>
      <name val="Arial Narrow"/>
      <family val="2"/>
    </font>
    <font>
      <b/>
      <sz val="14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6" fillId="0" borderId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right" vertical="top" wrapText="1" indent="1"/>
    </xf>
    <xf numFmtId="164" fontId="7" fillId="0" borderId="3" xfId="0" applyNumberFormat="1" applyFont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10" fillId="3" borderId="1" xfId="0" applyFont="1" applyFill="1" applyBorder="1" applyAlignment="1">
      <alignment horizontal="left" vertical="top" wrapText="1" indent="1"/>
    </xf>
    <xf numFmtId="0" fontId="11" fillId="3" borderId="1" xfId="0" applyFont="1" applyFill="1" applyBorder="1" applyAlignment="1">
      <alignment horizontal="left" vertical="top" wrapText="1" indent="1"/>
    </xf>
    <xf numFmtId="164" fontId="10" fillId="3" borderId="1" xfId="0" applyNumberFormat="1" applyFont="1" applyFill="1" applyBorder="1" applyAlignment="1">
      <alignment horizontal="right" vertical="top" wrapText="1" indent="1"/>
    </xf>
    <xf numFmtId="0" fontId="10" fillId="4" borderId="1" xfId="0" applyFont="1" applyFill="1" applyBorder="1" applyAlignment="1">
      <alignment horizontal="left" vertical="top" wrapText="1" indent="1"/>
    </xf>
    <xf numFmtId="164" fontId="10" fillId="4" borderId="1" xfId="0" applyNumberFormat="1" applyFont="1" applyFill="1" applyBorder="1" applyAlignment="1">
      <alignment horizontal="right" vertical="top" wrapText="1" indent="1"/>
    </xf>
    <xf numFmtId="0" fontId="13" fillId="5" borderId="1" xfId="0" applyFont="1" applyFill="1" applyBorder="1" applyAlignment="1">
      <alignment horizontal="left" vertical="top" wrapText="1" indent="1"/>
    </xf>
    <xf numFmtId="0" fontId="9" fillId="5" borderId="1" xfId="0" applyFont="1" applyFill="1" applyBorder="1" applyAlignment="1">
      <alignment horizontal="left" vertical="top" wrapText="1" indent="1"/>
    </xf>
    <xf numFmtId="164" fontId="13" fillId="5" borderId="1" xfId="0" applyNumberFormat="1" applyFont="1" applyFill="1" applyBorder="1" applyAlignment="1">
      <alignment horizontal="right" vertical="top" wrapText="1" indent="1"/>
    </xf>
    <xf numFmtId="0" fontId="10" fillId="6" borderId="1" xfId="0" applyFont="1" applyFill="1" applyBorder="1" applyAlignment="1">
      <alignment horizontal="left" vertical="top" wrapText="1" indent="1"/>
    </xf>
    <xf numFmtId="164" fontId="10" fillId="6" borderId="1" xfId="0" applyNumberFormat="1" applyFont="1" applyFill="1" applyBorder="1" applyAlignment="1">
      <alignment horizontal="right" vertical="top" wrapText="1" indent="1"/>
    </xf>
    <xf numFmtId="0" fontId="10" fillId="7" borderId="1" xfId="0" applyFont="1" applyFill="1" applyBorder="1" applyAlignment="1">
      <alignment horizontal="left" vertical="top" wrapText="1" indent="1"/>
    </xf>
    <xf numFmtId="164" fontId="10" fillId="7" borderId="1" xfId="0" applyNumberFormat="1" applyFont="1" applyFill="1" applyBorder="1" applyAlignment="1">
      <alignment horizontal="right" vertical="top" wrapText="1" indent="1"/>
    </xf>
    <xf numFmtId="0" fontId="13" fillId="8" borderId="1" xfId="0" applyFont="1" applyFill="1" applyBorder="1" applyAlignment="1">
      <alignment horizontal="left" vertical="top" wrapText="1" indent="1"/>
    </xf>
    <xf numFmtId="0" fontId="9" fillId="8" borderId="1" xfId="0" applyFont="1" applyFill="1" applyBorder="1" applyAlignment="1">
      <alignment horizontal="left" vertical="top" wrapText="1" indent="1"/>
    </xf>
    <xf numFmtId="164" fontId="13" fillId="8" borderId="1" xfId="0" applyNumberFormat="1" applyFont="1" applyFill="1" applyBorder="1" applyAlignment="1">
      <alignment horizontal="right" vertical="top" wrapText="1" indent="1"/>
    </xf>
    <xf numFmtId="0" fontId="10" fillId="9" borderId="1" xfId="0" applyFont="1" applyFill="1" applyBorder="1" applyAlignment="1">
      <alignment horizontal="left" vertical="top" wrapText="1" indent="1"/>
    </xf>
    <xf numFmtId="164" fontId="10" fillId="9" borderId="1" xfId="0" applyNumberFormat="1" applyFont="1" applyFill="1" applyBorder="1" applyAlignment="1">
      <alignment horizontal="right" vertical="top" wrapText="1" indent="1"/>
    </xf>
    <xf numFmtId="0" fontId="13" fillId="10" borderId="1" xfId="0" applyFont="1" applyFill="1" applyBorder="1" applyAlignment="1">
      <alignment horizontal="left" vertical="top" wrapText="1" indent="1"/>
    </xf>
    <xf numFmtId="0" fontId="9" fillId="10" borderId="1" xfId="0" applyFont="1" applyFill="1" applyBorder="1" applyAlignment="1">
      <alignment horizontal="left" vertical="top" wrapText="1" indent="1"/>
    </xf>
    <xf numFmtId="164" fontId="13" fillId="10" borderId="1" xfId="0" applyNumberFormat="1" applyFont="1" applyFill="1" applyBorder="1" applyAlignment="1">
      <alignment horizontal="right" vertical="top" wrapText="1" indent="1"/>
    </xf>
    <xf numFmtId="0" fontId="10" fillId="11" borderId="1" xfId="0" applyFont="1" applyFill="1" applyBorder="1" applyAlignment="1">
      <alignment horizontal="left" vertical="top" wrapText="1" indent="1"/>
    </xf>
    <xf numFmtId="164" fontId="10" fillId="11" borderId="1" xfId="0" applyNumberFormat="1" applyFont="1" applyFill="1" applyBorder="1" applyAlignment="1">
      <alignment horizontal="right" vertical="top" wrapText="1" indent="1"/>
    </xf>
    <xf numFmtId="0" fontId="13" fillId="12" borderId="1" xfId="0" applyFont="1" applyFill="1" applyBorder="1" applyAlignment="1">
      <alignment horizontal="left" vertical="top" wrapText="1" indent="1"/>
    </xf>
    <xf numFmtId="0" fontId="9" fillId="12" borderId="1" xfId="0" applyFont="1" applyFill="1" applyBorder="1" applyAlignment="1">
      <alignment horizontal="left" vertical="top" wrapText="1" indent="1"/>
    </xf>
    <xf numFmtId="164" fontId="13" fillId="12" borderId="1" xfId="0" applyNumberFormat="1" applyFont="1" applyFill="1" applyBorder="1" applyAlignment="1">
      <alignment horizontal="right" vertical="top" wrapText="1" indent="1"/>
    </xf>
    <xf numFmtId="0" fontId="10" fillId="13" borderId="1" xfId="0" applyFont="1" applyFill="1" applyBorder="1" applyAlignment="1">
      <alignment horizontal="left" vertical="top" wrapText="1" indent="1"/>
    </xf>
    <xf numFmtId="164" fontId="10" fillId="13" borderId="1" xfId="0" applyNumberFormat="1" applyFont="1" applyFill="1" applyBorder="1" applyAlignment="1">
      <alignment horizontal="right" vertical="top" wrapText="1" indent="1"/>
    </xf>
    <xf numFmtId="0" fontId="10" fillId="14" borderId="1" xfId="0" applyFont="1" applyFill="1" applyBorder="1" applyAlignment="1">
      <alignment horizontal="left" vertical="top" wrapText="1" indent="1"/>
    </xf>
    <xf numFmtId="0" fontId="14" fillId="14" borderId="1" xfId="0" applyFont="1" applyFill="1" applyBorder="1" applyAlignment="1">
      <alignment horizontal="left" vertical="top" wrapText="1" indent="1"/>
    </xf>
    <xf numFmtId="164" fontId="10" fillId="14" borderId="1" xfId="0" applyNumberFormat="1" applyFont="1" applyFill="1" applyBorder="1" applyAlignment="1">
      <alignment horizontal="right" vertical="top" wrapText="1" indent="1"/>
    </xf>
    <xf numFmtId="0" fontId="10" fillId="15" borderId="1" xfId="0" applyFont="1" applyFill="1" applyBorder="1" applyAlignment="1">
      <alignment horizontal="left" vertical="top" wrapText="1" indent="1"/>
    </xf>
    <xf numFmtId="0" fontId="13" fillId="16" borderId="1" xfId="0" applyFont="1" applyFill="1" applyBorder="1" applyAlignment="1">
      <alignment horizontal="left" vertical="top" wrapText="1" indent="1"/>
    </xf>
    <xf numFmtId="0" fontId="9" fillId="16" borderId="1" xfId="0" applyFont="1" applyFill="1" applyBorder="1" applyAlignment="1">
      <alignment horizontal="left" vertical="top" wrapText="1" indent="1"/>
    </xf>
    <xf numFmtId="164" fontId="13" fillId="16" borderId="1" xfId="0" applyNumberFormat="1" applyFont="1" applyFill="1" applyBorder="1" applyAlignment="1">
      <alignment horizontal="right" vertical="top" wrapText="1" indent="1"/>
    </xf>
    <xf numFmtId="0" fontId="10" fillId="0" borderId="1" xfId="0" applyFont="1" applyBorder="1" applyAlignment="1">
      <alignment horizontal="left" vertical="top" wrapText="1" indent="1"/>
    </xf>
    <xf numFmtId="164" fontId="10" fillId="0" borderId="1" xfId="0" applyNumberFormat="1" applyFont="1" applyBorder="1" applyAlignment="1">
      <alignment horizontal="right" vertical="top" wrapText="1" indent="1"/>
    </xf>
    <xf numFmtId="0" fontId="11" fillId="15" borderId="1" xfId="0" applyFont="1" applyFill="1" applyBorder="1" applyAlignment="1">
      <alignment horizontal="left" vertical="top" wrapText="1" indent="1"/>
    </xf>
    <xf numFmtId="164" fontId="11" fillId="15" borderId="1" xfId="0" applyNumberFormat="1" applyFont="1" applyFill="1" applyBorder="1" applyAlignment="1">
      <alignment horizontal="right" vertical="top" wrapText="1" indent="1"/>
    </xf>
    <xf numFmtId="0" fontId="11" fillId="9" borderId="1" xfId="0" applyFont="1" applyFill="1" applyBorder="1" applyAlignment="1">
      <alignment horizontal="left" vertical="top" wrapText="1" indent="1"/>
    </xf>
    <xf numFmtId="164" fontId="11" fillId="9" borderId="1" xfId="0" applyNumberFormat="1" applyFont="1" applyFill="1" applyBorder="1" applyAlignment="1">
      <alignment horizontal="right" vertical="top" wrapText="1" indent="1"/>
    </xf>
    <xf numFmtId="0" fontId="11" fillId="13" borderId="1" xfId="0" applyFont="1" applyFill="1" applyBorder="1" applyAlignment="1">
      <alignment horizontal="left" vertical="top" wrapText="1" indent="1"/>
    </xf>
    <xf numFmtId="164" fontId="11" fillId="13" borderId="1" xfId="0" applyNumberFormat="1" applyFont="1" applyFill="1" applyBorder="1" applyAlignment="1">
      <alignment horizontal="right" vertical="top" wrapText="1" indent="1"/>
    </xf>
    <xf numFmtId="165" fontId="3" fillId="0" borderId="1" xfId="0" applyNumberFormat="1" applyFont="1" applyBorder="1" applyAlignment="1">
      <alignment horizontal="left" vertical="top" wrapText="1" indent="1"/>
    </xf>
    <xf numFmtId="165" fontId="9" fillId="2" borderId="1" xfId="0" applyNumberFormat="1" applyFont="1" applyFill="1" applyBorder="1" applyAlignment="1">
      <alignment horizontal="left" vertical="top" wrapText="1" indent="1"/>
    </xf>
    <xf numFmtId="165" fontId="10" fillId="3" borderId="1" xfId="0" applyNumberFormat="1" applyFont="1" applyFill="1" applyBorder="1" applyAlignment="1">
      <alignment horizontal="left" vertical="top" wrapText="1" indent="1"/>
    </xf>
    <xf numFmtId="165" fontId="10" fillId="4" borderId="1" xfId="0" applyNumberFormat="1" applyFont="1" applyFill="1" applyBorder="1" applyAlignment="1">
      <alignment horizontal="left" vertical="top" wrapText="1" indent="1"/>
    </xf>
    <xf numFmtId="165" fontId="13" fillId="5" borderId="1" xfId="0" applyNumberFormat="1" applyFont="1" applyFill="1" applyBorder="1" applyAlignment="1">
      <alignment horizontal="left" vertical="top" wrapText="1" indent="1"/>
    </xf>
    <xf numFmtId="165" fontId="10" fillId="6" borderId="1" xfId="0" applyNumberFormat="1" applyFont="1" applyFill="1" applyBorder="1" applyAlignment="1">
      <alignment horizontal="left" vertical="top" wrapText="1" indent="1"/>
    </xf>
    <xf numFmtId="165" fontId="10" fillId="7" borderId="1" xfId="0" applyNumberFormat="1" applyFont="1" applyFill="1" applyBorder="1" applyAlignment="1">
      <alignment horizontal="left" vertical="top" wrapText="1" indent="1"/>
    </xf>
    <xf numFmtId="165" fontId="13" fillId="8" borderId="1" xfId="0" applyNumberFormat="1" applyFont="1" applyFill="1" applyBorder="1" applyAlignment="1">
      <alignment horizontal="left" vertical="top" wrapText="1" indent="1"/>
    </xf>
    <xf numFmtId="165" fontId="10" fillId="9" borderId="1" xfId="0" applyNumberFormat="1" applyFont="1" applyFill="1" applyBorder="1" applyAlignment="1">
      <alignment horizontal="left" vertical="top" wrapText="1" indent="1"/>
    </xf>
    <xf numFmtId="165" fontId="13" fillId="10" borderId="1" xfId="0" applyNumberFormat="1" applyFont="1" applyFill="1" applyBorder="1" applyAlignment="1">
      <alignment horizontal="left" vertical="top" wrapText="1" indent="1"/>
    </xf>
    <xf numFmtId="165" fontId="10" fillId="11" borderId="1" xfId="0" applyNumberFormat="1" applyFont="1" applyFill="1" applyBorder="1" applyAlignment="1">
      <alignment horizontal="left" vertical="top" wrapText="1" indent="1"/>
    </xf>
    <xf numFmtId="165" fontId="13" fillId="12" borderId="1" xfId="0" applyNumberFormat="1" applyFont="1" applyFill="1" applyBorder="1" applyAlignment="1">
      <alignment horizontal="left" vertical="top" wrapText="1" indent="1"/>
    </xf>
    <xf numFmtId="165" fontId="10" fillId="13" borderId="1" xfId="0" applyNumberFormat="1" applyFont="1" applyFill="1" applyBorder="1" applyAlignment="1">
      <alignment horizontal="left" vertical="top" wrapText="1" indent="1"/>
    </xf>
    <xf numFmtId="165" fontId="10" fillId="14" borderId="1" xfId="0" applyNumberFormat="1" applyFont="1" applyFill="1" applyBorder="1" applyAlignment="1">
      <alignment horizontal="left" vertical="top" wrapText="1" indent="1"/>
    </xf>
    <xf numFmtId="165" fontId="13" fillId="16" borderId="1" xfId="0" applyNumberFormat="1" applyFont="1" applyFill="1" applyBorder="1" applyAlignment="1">
      <alignment horizontal="left" vertical="top" wrapText="1" indent="1"/>
    </xf>
    <xf numFmtId="165" fontId="10" fillId="0" borderId="1" xfId="0" applyNumberFormat="1" applyFont="1" applyBorder="1" applyAlignment="1">
      <alignment horizontal="left" vertical="top" wrapText="1" indent="1"/>
    </xf>
    <xf numFmtId="165" fontId="8" fillId="0" borderId="2" xfId="0" applyNumberFormat="1" applyFont="1" applyBorder="1" applyAlignment="1">
      <alignment horizontal="left" vertical="top" wrapText="1" indent="1"/>
    </xf>
    <xf numFmtId="165" fontId="2" fillId="0" borderId="0" xfId="0" applyNumberFormat="1" applyFont="1" applyAlignment="1">
      <alignment vertical="top" wrapText="1"/>
    </xf>
    <xf numFmtId="165" fontId="11" fillId="13" borderId="1" xfId="0" applyNumberFormat="1" applyFont="1" applyFill="1" applyBorder="1" applyAlignment="1">
      <alignment horizontal="left" vertical="top" wrapText="1" indent="1"/>
    </xf>
    <xf numFmtId="165" fontId="11" fillId="15" borderId="1" xfId="0" applyNumberFormat="1" applyFont="1" applyFill="1" applyBorder="1" applyAlignment="1">
      <alignment horizontal="left" vertical="top" wrapText="1" indent="1"/>
    </xf>
    <xf numFmtId="165" fontId="11" fillId="9" borderId="1" xfId="0" applyNumberFormat="1" applyFont="1" applyFill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9" fillId="0" borderId="0" xfId="0" applyFont="1"/>
    <xf numFmtId="0" fontId="20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20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2" fillId="17" borderId="0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4" fontId="26" fillId="0" borderId="0" xfId="0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/>
    </xf>
    <xf numFmtId="0" fontId="28" fillId="0" borderId="10" xfId="0" applyFont="1" applyFill="1" applyBorder="1"/>
    <xf numFmtId="0" fontId="28" fillId="0" borderId="11" xfId="0" applyFont="1" applyFill="1" applyBorder="1" applyAlignment="1">
      <alignment horizontal="left" wrapText="1"/>
    </xf>
    <xf numFmtId="4" fontId="28" fillId="0" borderId="11" xfId="0" applyNumberFormat="1" applyFont="1" applyFill="1" applyBorder="1"/>
    <xf numFmtId="166" fontId="28" fillId="0" borderId="12" xfId="0" applyNumberFormat="1" applyFont="1" applyFill="1" applyBorder="1"/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165" fontId="5" fillId="0" borderId="4" xfId="0" applyNumberFormat="1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164" fontId="5" fillId="0" borderId="4" xfId="0" applyNumberFormat="1" applyFont="1" applyBorder="1" applyAlignment="1">
      <alignment horizontal="right" vertical="top" wrapText="1" indent="1"/>
    </xf>
    <xf numFmtId="164" fontId="5" fillId="0" borderId="16" xfId="0" applyNumberFormat="1" applyFont="1" applyBorder="1" applyAlignment="1">
      <alignment horizontal="right" vertical="top" wrapText="1" indent="1"/>
    </xf>
    <xf numFmtId="164" fontId="5" fillId="0" borderId="14" xfId="0" applyNumberFormat="1" applyFont="1" applyBorder="1" applyAlignment="1">
      <alignment horizontal="right" vertical="top" wrapText="1" indent="1"/>
    </xf>
    <xf numFmtId="0" fontId="10" fillId="0" borderId="17" xfId="0" applyFont="1" applyBorder="1" applyAlignment="1">
      <alignment horizontal="left" vertical="top" wrapText="1" indent="1"/>
    </xf>
    <xf numFmtId="165" fontId="10" fillId="0" borderId="17" xfId="0" applyNumberFormat="1" applyFont="1" applyBorder="1" applyAlignment="1">
      <alignment horizontal="left" vertical="top" wrapText="1" indent="1"/>
    </xf>
    <xf numFmtId="164" fontId="10" fillId="0" borderId="17" xfId="0" applyNumberFormat="1" applyFont="1" applyBorder="1" applyAlignment="1">
      <alignment horizontal="right" vertical="top" wrapText="1" indent="1"/>
    </xf>
    <xf numFmtId="0" fontId="2" fillId="0" borderId="0" xfId="0" applyFont="1" applyBorder="1"/>
    <xf numFmtId="0" fontId="25" fillId="0" borderId="0" xfId="0" applyFont="1" applyBorder="1"/>
    <xf numFmtId="0" fontId="27" fillId="0" borderId="9" xfId="0" applyFont="1" applyBorder="1" applyAlignment="1">
      <alignment horizontal="center" vertical="center" textRotation="90"/>
    </xf>
    <xf numFmtId="0" fontId="0" fillId="0" borderId="0" xfId="0" applyBorder="1"/>
    <xf numFmtId="164" fontId="10" fillId="7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1" fillId="9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0" fillId="11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1" fillId="13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1" fillId="15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0" fillId="0" borderId="1" xfId="0" applyNumberFormat="1" applyFont="1" applyBorder="1" applyAlignment="1" applyProtection="1">
      <alignment horizontal="right" vertical="top" wrapText="1" indent="1"/>
      <protection locked="0"/>
    </xf>
    <xf numFmtId="164" fontId="10" fillId="0" borderId="17" xfId="0" applyNumberFormat="1" applyFont="1" applyBorder="1" applyAlignment="1" applyProtection="1">
      <alignment horizontal="right" vertical="top" wrapText="1" indent="1"/>
      <protection locked="0"/>
    </xf>
    <xf numFmtId="164" fontId="10" fillId="9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0" fillId="13" borderId="1" xfId="0" applyNumberFormat="1" applyFont="1" applyFill="1" applyBorder="1" applyAlignment="1" applyProtection="1">
      <alignment horizontal="right" vertical="top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 3" xfId="22"/>
    <cellStyle name="normální 5" xfId="23"/>
    <cellStyle name="normální 6" xfId="24"/>
  </cellStyles>
  <dxfs count="23"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77" formatCode="#,##0.00"/>
    </dxf>
    <dxf>
      <font>
        <b/>
        <i val="0"/>
        <u val="none"/>
        <strike val="0"/>
        <sz val="11"/>
        <name val="Arial Narrow"/>
        <color theme="0"/>
        <condense val="0"/>
        <extend val="0"/>
      </font>
      <numFmt numFmtId="177" formatCode="#,##0.00"/>
      <alignment horizontal="center" vertical="bottom" textRotation="0" wrapText="1" shrinkToFit="1" readingOrder="0"/>
      <border>
        <left/>
        <right style="medium"/>
        <top/>
        <bottom/>
      </border>
    </dxf>
    <dxf>
      <font>
        <b/>
        <i val="0"/>
        <u val="none"/>
        <strike val="0"/>
        <sz val="11"/>
        <name val="Arial Narrow"/>
        <color theme="0"/>
        <condense val="0"/>
        <extend val="0"/>
      </font>
      <numFmt numFmtId="177" formatCode="#,##0.00"/>
      <alignment horizontal="center" vertical="bottom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Arial Narrow"/>
        <color theme="0"/>
        <condense val="0"/>
        <extend val="0"/>
      </font>
      <alignment horizontal="left" vertical="bottom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11"/>
        <name val="Arial Narrow"/>
        <color theme="0"/>
        <condense val="0"/>
        <extend val="0"/>
      </font>
      <alignment horizontal="left" vertical="bottom" textRotation="0" wrapText="1" shrinkToFit="1" readingOrder="0"/>
      <border>
        <left style="medium"/>
        <right/>
        <top/>
        <bottom/>
      </border>
    </dxf>
    <dxf>
      <font>
        <i val="0"/>
        <u val="none"/>
        <strike val="0"/>
        <name val="Arial Narrow"/>
      </font>
      <numFmt numFmtId="177" formatCode="#,##0.00"/>
      <alignment horizontal="center" vertical="center" textRotation="0" wrapText="1" shrinkToFit="1" readingOrder="0"/>
    </dxf>
    <dxf>
      <font>
        <i val="0"/>
        <u val="none"/>
        <strike val="0"/>
        <name val="Arial Narrow"/>
      </font>
      <numFmt numFmtId="177" formatCode="#,##0.00"/>
      <alignment horizontal="center" vertical="center" textRotation="0" wrapText="1" shrinkToFit="1" readingOrder="0"/>
    </dxf>
    <dxf>
      <font>
        <i val="0"/>
        <u val="none"/>
        <strike val="0"/>
        <name val="Arial Narrow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name val="Arial Narrow"/>
      </font>
      <alignment horizontal="center" vertical="center" textRotation="0" wrapText="1" shrinkToFit="1" readingOrder="0"/>
    </dxf>
    <dxf>
      <numFmt numFmtId="177" formatCode="#,##0.00"/>
    </dxf>
    <dxf>
      <border>
        <bottom style="medium"/>
      </border>
    </dxf>
    <dxf>
      <font>
        <b/>
        <i val="0"/>
        <u val="none"/>
        <strike val="0"/>
        <sz val="11"/>
        <name val="Calibri"/>
        <color theme="0"/>
      </font>
    </dxf>
    <dxf>
      <font>
        <b/>
        <i val="0"/>
        <u val="none"/>
        <strike val="0"/>
        <sz val="11"/>
        <name val="Calibri"/>
        <color theme="0"/>
      </font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border>
        <left style="thin">
          <color theme="1"/>
        </left>
        <right style="thin">
          <color theme="1"/>
        </right>
        <bottom style="hair">
          <color theme="1"/>
        </bottom>
        <vertical style="thin">
          <color theme="1"/>
        </vertical>
      </border>
    </dxf>
    <dxf>
      <border>
        <left style="thin">
          <color theme="1"/>
        </left>
        <right style="thin">
          <color theme="1"/>
        </right>
        <bottom style="hair">
          <color rgb="FFC00000"/>
        </bottom>
        <vertical style="thin">
          <color theme="1"/>
        </vertical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border>
        <vertical/>
        <horizontal/>
      </border>
    </dxf>
    <dxf>
      <border diagonalUp="0">
        <left style="dotted"/>
        <right style="dotted"/>
        <bottom style="hair"/>
        <diagonal style="dotted"/>
        <vertical style="dotted"/>
      </border>
    </dxf>
    <dxf>
      <border>
        <left style="dotted"/>
        <right style="dotted"/>
        <bottom style="hair"/>
        <vertical style="dotted"/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border>
        <vertical/>
        <horizontal/>
      </border>
    </dxf>
  </dxfs>
  <tableStyles count="2" defaultTableStyle="TableStyleMedium2" defaultPivotStyle="PivotStyleLight16">
    <tableStyle name="Styl tabulky 1" pivot="0" count="6">
      <tableStyleElement type="wholeTable" dxfId="22"/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size="3"/>
    </tableStyle>
    <tableStyle name="Styl tabulky 1 2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13:F17" totalsRowCount="1" headerRowDxfId="12" totalsRowDxfId="11" headerRowBorderDxfId="10">
  <autoFilter ref="B13:F16"/>
  <tableColumns count="5">
    <tableColumn id="1" name="#" dataDxfId="8" totalsRowLabel="Součet" totalsRowDxfId="4"/>
    <tableColumn id="2" name="Popis" dataDxfId="7" totalsRowLabel="bez DPH" totalsRowDxfId="3"/>
    <tableColumn id="6" name="Materiál" dataDxfId="6" totalsRowFunction="sum" totalsRowDxfId="2"/>
    <tableColumn id="8" name="Montáž" dataDxfId="5" totalsRowFunction="sum" totalsRowDxfId="1"/>
    <tableColumn id="3" name="Sloupec1" dataDxfId="9" totalsRowDxfId="0"/>
  </tableColumns>
  <tableStyleInfo name="Styl tabulky 1 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SheetLayoutView="100" workbookViewId="0" topLeftCell="A1"/>
  </sheetViews>
  <sheetFormatPr defaultColWidth="9.140625" defaultRowHeight="15"/>
  <cols>
    <col min="1" max="1" width="3.7109375" style="0" bestFit="1" customWidth="1"/>
    <col min="2" max="2" width="10.57421875" style="0" bestFit="1" customWidth="1"/>
    <col min="3" max="3" width="50.7109375" style="81" customWidth="1"/>
    <col min="4" max="5" width="14.7109375" style="0" customWidth="1"/>
    <col min="6" max="6" width="13.57421875" style="0" hidden="1" customWidth="1"/>
  </cols>
  <sheetData>
    <row r="1" spans="1:5" ht="16.5">
      <c r="A1" s="1"/>
      <c r="B1" s="1"/>
      <c r="C1" s="82"/>
      <c r="D1" s="1"/>
      <c r="E1" s="1"/>
    </row>
    <row r="2" spans="1:5" ht="16.5">
      <c r="A2" s="1"/>
      <c r="B2" s="1"/>
      <c r="C2" s="82"/>
      <c r="D2" s="1"/>
      <c r="E2" s="1"/>
    </row>
    <row r="3" spans="1:5" ht="16.5">
      <c r="A3" s="1"/>
      <c r="B3" s="1"/>
      <c r="C3" s="82"/>
      <c r="D3" s="1"/>
      <c r="E3" s="1"/>
    </row>
    <row r="4" spans="1:5" ht="16.5">
      <c r="A4" s="1"/>
      <c r="B4" s="1"/>
      <c r="C4" s="82"/>
      <c r="D4" s="1"/>
      <c r="E4" s="1"/>
    </row>
    <row r="5" spans="1:5" ht="16.5">
      <c r="A5" s="1"/>
      <c r="B5" s="1"/>
      <c r="C5" s="82"/>
      <c r="D5" s="1"/>
      <c r="E5" s="1"/>
    </row>
    <row r="6" spans="1:5" ht="16.5">
      <c r="A6" s="1"/>
      <c r="B6" s="1"/>
      <c r="C6" s="82"/>
      <c r="D6" s="1"/>
      <c r="E6" s="1"/>
    </row>
    <row r="7" spans="1:5" ht="23.25">
      <c r="A7" s="1"/>
      <c r="B7" s="83" t="s">
        <v>56</v>
      </c>
      <c r="C7" s="83"/>
      <c r="D7" s="83"/>
      <c r="E7" s="83"/>
    </row>
    <row r="8" spans="1:5" ht="16.5">
      <c r="A8" s="1"/>
      <c r="B8" s="1"/>
      <c r="C8" s="82"/>
      <c r="D8" s="1"/>
      <c r="E8" s="1"/>
    </row>
    <row r="9" spans="1:5" ht="18.75" customHeight="1">
      <c r="A9" s="1"/>
      <c r="B9" s="84" t="s">
        <v>69</v>
      </c>
      <c r="C9" s="84"/>
      <c r="D9" s="84"/>
      <c r="E9" s="85"/>
    </row>
    <row r="10" spans="1:5" ht="15.75" customHeight="1">
      <c r="A10" s="1"/>
      <c r="B10" s="104"/>
      <c r="C10" s="104"/>
      <c r="D10" s="105"/>
      <c r="E10" s="105"/>
    </row>
    <row r="11" spans="1:5" ht="16.5">
      <c r="A11" s="1"/>
      <c r="B11" s="86"/>
      <c r="C11" s="86"/>
      <c r="D11" s="86"/>
      <c r="E11" s="86"/>
    </row>
    <row r="12" spans="1:5" ht="17.25" thickBot="1">
      <c r="A12" s="117"/>
      <c r="B12" s="87"/>
      <c r="C12" s="87"/>
      <c r="D12" s="87"/>
      <c r="E12" s="87"/>
    </row>
    <row r="13" spans="1:6" s="77" customFormat="1" ht="17.25" thickBot="1">
      <c r="A13" s="118"/>
      <c r="B13" s="88" t="s">
        <v>0</v>
      </c>
      <c r="C13" s="89" t="s">
        <v>57</v>
      </c>
      <c r="D13" s="90" t="s">
        <v>58</v>
      </c>
      <c r="E13" s="91" t="s">
        <v>59</v>
      </c>
      <c r="F13" s="78" t="s">
        <v>60</v>
      </c>
    </row>
    <row r="14" spans="1:5" s="79" customFormat="1" ht="15" customHeight="1">
      <c r="A14" s="119"/>
      <c r="B14" s="92">
        <v>1</v>
      </c>
      <c r="C14" s="93" t="s">
        <v>65</v>
      </c>
      <c r="D14" s="94">
        <f>'04_ISŠTE Sokolov - ŠB'!G42</f>
        <v>0</v>
      </c>
      <c r="E14" s="95">
        <f>'04_ISŠTE Sokolov - ŠB'!H42</f>
        <v>0</v>
      </c>
    </row>
    <row r="15" spans="1:5" s="79" customFormat="1" ht="15" customHeight="1">
      <c r="A15" s="119"/>
      <c r="B15" s="92">
        <v>2</v>
      </c>
      <c r="C15" s="93" t="s">
        <v>66</v>
      </c>
      <c r="D15" s="94">
        <f>'04_ISŠTE Sokolov - TV a praxe'!G44</f>
        <v>0</v>
      </c>
      <c r="E15" s="95">
        <f>'04_ISŠTE Sokolov - TV a praxe'!H44</f>
        <v>0</v>
      </c>
    </row>
    <row r="16" spans="1:5" s="79" customFormat="1" ht="15" customHeight="1" hidden="1">
      <c r="A16" s="119"/>
      <c r="B16" s="92">
        <v>3</v>
      </c>
      <c r="C16" s="93" t="s">
        <v>61</v>
      </c>
      <c r="D16" s="94"/>
      <c r="E16" s="95"/>
    </row>
    <row r="17" spans="1:6" s="77" customFormat="1" ht="16.5">
      <c r="A17" s="118"/>
      <c r="B17" s="96" t="s">
        <v>62</v>
      </c>
      <c r="C17" s="97" t="s">
        <v>63</v>
      </c>
      <c r="D17" s="98">
        <f>SUBTOTAL(109,[Materiál])</f>
        <v>0</v>
      </c>
      <c r="E17" s="99">
        <f>SUBTOTAL(109,[Montáž])</f>
        <v>0</v>
      </c>
      <c r="F17" s="80"/>
    </row>
    <row r="18" spans="1:5" ht="17.25" thickBot="1">
      <c r="A18" s="117"/>
      <c r="B18" s="100" t="s">
        <v>64</v>
      </c>
      <c r="C18" s="101" t="s">
        <v>63</v>
      </c>
      <c r="D18" s="102"/>
      <c r="E18" s="103">
        <f>SUM(D17,E17)</f>
        <v>0</v>
      </c>
    </row>
    <row r="19" spans="1:5" ht="17.25" thickBot="1">
      <c r="A19" s="120"/>
      <c r="B19" s="100" t="s">
        <v>64</v>
      </c>
      <c r="C19" s="101" t="s">
        <v>68</v>
      </c>
      <c r="D19" s="102"/>
      <c r="E19" s="103">
        <f>E18*1.21</f>
        <v>0</v>
      </c>
    </row>
  </sheetData>
  <sheetProtection algorithmName="SHA-512" hashValue="FlRR4Iehewy8NQqtrwOhLlDVEnC8e44/Xjf1mEuOZNF8Wii+bW+ivYJGYl5UXS6TSKXeltKZDpuv7dq6fEGSaA==" saltValue="gtkwRCAKYwx0f0I0Il948g==" spinCount="100000" sheet="1" objects="1" scenarios="1" selectLockedCells="1"/>
  <mergeCells count="6">
    <mergeCell ref="B7:E7"/>
    <mergeCell ref="B9:D9"/>
    <mergeCell ref="B10:C10"/>
    <mergeCell ref="D10:E10"/>
    <mergeCell ref="B12:E12"/>
    <mergeCell ref="A14:A16"/>
  </mergeCells>
  <printOptions/>
  <pageMargins left="0.25" right="0.25" top="0.75" bottom="0.75" header="0.3" footer="0.3"/>
  <pageSetup fitToHeight="0" fitToWidth="1"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45"/>
  <sheetViews>
    <sheetView view="pageBreakPreview" zoomScaleSheetLayoutView="100" workbookViewId="0" topLeftCell="A1">
      <selection activeCell="E21" sqref="E21"/>
    </sheetView>
  </sheetViews>
  <sheetFormatPr defaultColWidth="9.140625" defaultRowHeight="15"/>
  <cols>
    <col min="1" max="1" width="4.140625" style="2" customWidth="1"/>
    <col min="2" max="2" width="60.421875" style="2" customWidth="1"/>
    <col min="3" max="3" width="9.140625" style="71" customWidth="1"/>
    <col min="4" max="4" width="9.140625" style="2" customWidth="1"/>
    <col min="5" max="6" width="14.7109375" style="2" customWidth="1"/>
    <col min="7" max="8" width="15.7109375" style="2" customWidth="1"/>
    <col min="9" max="9" width="9.140625" style="3" customWidth="1"/>
    <col min="10" max="16384" width="9.140625" style="1" customWidth="1"/>
  </cols>
  <sheetData>
    <row r="1" spans="1:8" ht="18" customHeight="1">
      <c r="A1" s="76" t="s">
        <v>36</v>
      </c>
      <c r="B1" s="76"/>
      <c r="C1" s="76"/>
      <c r="D1" s="76"/>
      <c r="E1" s="76"/>
      <c r="F1" s="76"/>
      <c r="G1" s="76"/>
      <c r="H1" s="76"/>
    </row>
    <row r="2" spans="1:8" ht="21" customHeight="1">
      <c r="A2" s="6" t="s">
        <v>0</v>
      </c>
      <c r="B2" s="6" t="s">
        <v>8</v>
      </c>
      <c r="C2" s="54" t="s">
        <v>1</v>
      </c>
      <c r="D2" s="6" t="s">
        <v>2</v>
      </c>
      <c r="E2" s="6" t="s">
        <v>7</v>
      </c>
      <c r="F2" s="6" t="s">
        <v>6</v>
      </c>
      <c r="G2" s="6" t="s">
        <v>4</v>
      </c>
      <c r="H2" s="6" t="s">
        <v>5</v>
      </c>
    </row>
    <row r="3" spans="1:8" ht="15" hidden="1">
      <c r="A3" s="11">
        <f aca="true" t="shared" si="0" ref="A3:A26">ROW()-2</f>
        <v>1</v>
      </c>
      <c r="B3" s="11" t="s">
        <v>15</v>
      </c>
      <c r="C3" s="55"/>
      <c r="D3" s="11"/>
      <c r="E3" s="11"/>
      <c r="F3" s="11"/>
      <c r="G3" s="11"/>
      <c r="H3" s="11"/>
    </row>
    <row r="4" spans="1:8" ht="15" hidden="1">
      <c r="A4" s="12">
        <f t="shared" si="0"/>
        <v>2</v>
      </c>
      <c r="B4" s="13" t="s">
        <v>42</v>
      </c>
      <c r="C4" s="56"/>
      <c r="D4" s="12" t="s">
        <v>3</v>
      </c>
      <c r="E4" s="14"/>
      <c r="F4" s="14"/>
      <c r="G4" s="14">
        <f aca="true" t="shared" si="1" ref="G4:G17">C4*E4</f>
        <v>0</v>
      </c>
      <c r="H4" s="14">
        <f aca="true" t="shared" si="2" ref="H4:H17">C4*F4</f>
        <v>0</v>
      </c>
    </row>
    <row r="5" spans="1:8" ht="15" hidden="1">
      <c r="A5" s="12">
        <f t="shared" si="0"/>
        <v>3</v>
      </c>
      <c r="B5" s="13" t="s">
        <v>43</v>
      </c>
      <c r="C5" s="56"/>
      <c r="D5" s="12" t="s">
        <v>3</v>
      </c>
      <c r="E5" s="14"/>
      <c r="F5" s="14"/>
      <c r="G5" s="14">
        <f t="shared" si="1"/>
        <v>0</v>
      </c>
      <c r="H5" s="14">
        <f t="shared" si="2"/>
        <v>0</v>
      </c>
    </row>
    <row r="6" spans="1:8" ht="15" hidden="1">
      <c r="A6" s="12">
        <f t="shared" si="0"/>
        <v>4</v>
      </c>
      <c r="B6" s="13" t="s">
        <v>14</v>
      </c>
      <c r="C6" s="56">
        <v>0</v>
      </c>
      <c r="D6" s="12" t="s">
        <v>3</v>
      </c>
      <c r="E6" s="14"/>
      <c r="F6" s="14"/>
      <c r="G6" s="14">
        <f t="shared" si="1"/>
        <v>0</v>
      </c>
      <c r="H6" s="14">
        <f t="shared" si="2"/>
        <v>0</v>
      </c>
    </row>
    <row r="7" spans="1:11" s="5" customFormat="1" ht="15" hidden="1">
      <c r="A7" s="12">
        <f t="shared" si="0"/>
        <v>5</v>
      </c>
      <c r="B7" s="12" t="s">
        <v>44</v>
      </c>
      <c r="C7" s="56">
        <v>0</v>
      </c>
      <c r="D7" s="12" t="s">
        <v>3</v>
      </c>
      <c r="E7" s="14"/>
      <c r="F7" s="14"/>
      <c r="G7" s="14">
        <f t="shared" si="1"/>
        <v>0</v>
      </c>
      <c r="H7" s="14">
        <f t="shared" si="2"/>
        <v>0</v>
      </c>
      <c r="I7" s="4"/>
      <c r="J7" s="1"/>
      <c r="K7" s="1"/>
    </row>
    <row r="8" spans="1:8" ht="15" hidden="1">
      <c r="A8" s="12">
        <f t="shared" si="0"/>
        <v>6</v>
      </c>
      <c r="B8" s="13" t="s">
        <v>16</v>
      </c>
      <c r="C8" s="56">
        <v>0</v>
      </c>
      <c r="D8" s="12" t="s">
        <v>3</v>
      </c>
      <c r="E8" s="14"/>
      <c r="F8" s="14"/>
      <c r="G8" s="14">
        <f t="shared" si="1"/>
        <v>0</v>
      </c>
      <c r="H8" s="14">
        <f t="shared" si="2"/>
        <v>0</v>
      </c>
    </row>
    <row r="9" spans="1:8" ht="15" hidden="1">
      <c r="A9" s="12">
        <f t="shared" si="0"/>
        <v>7</v>
      </c>
      <c r="B9" s="13" t="s">
        <v>12</v>
      </c>
      <c r="C9" s="56">
        <v>0</v>
      </c>
      <c r="D9" s="12" t="s">
        <v>3</v>
      </c>
      <c r="E9" s="14"/>
      <c r="F9" s="14"/>
      <c r="G9" s="14">
        <f t="shared" si="1"/>
        <v>0</v>
      </c>
      <c r="H9" s="14">
        <f t="shared" si="2"/>
        <v>0</v>
      </c>
    </row>
    <row r="10" spans="1:8" ht="15" hidden="1">
      <c r="A10" s="15">
        <f t="shared" si="0"/>
        <v>8</v>
      </c>
      <c r="B10" s="15" t="s">
        <v>17</v>
      </c>
      <c r="C10" s="57">
        <v>0</v>
      </c>
      <c r="D10" s="15" t="s">
        <v>3</v>
      </c>
      <c r="E10" s="16"/>
      <c r="F10" s="16"/>
      <c r="G10" s="16">
        <f t="shared" si="1"/>
        <v>0</v>
      </c>
      <c r="H10" s="16">
        <f t="shared" si="2"/>
        <v>0</v>
      </c>
    </row>
    <row r="11" spans="1:8" ht="15" hidden="1">
      <c r="A11" s="15">
        <f t="shared" si="0"/>
        <v>9</v>
      </c>
      <c r="B11" s="15" t="s">
        <v>45</v>
      </c>
      <c r="C11" s="57">
        <v>0</v>
      </c>
      <c r="D11" s="15" t="s">
        <v>3</v>
      </c>
      <c r="E11" s="16"/>
      <c r="F11" s="16"/>
      <c r="G11" s="16">
        <f t="shared" si="1"/>
        <v>0</v>
      </c>
      <c r="H11" s="16">
        <f t="shared" si="2"/>
        <v>0</v>
      </c>
    </row>
    <row r="12" spans="1:8" ht="15" hidden="1">
      <c r="A12" s="15">
        <f t="shared" si="0"/>
        <v>10</v>
      </c>
      <c r="B12" s="15" t="s">
        <v>10</v>
      </c>
      <c r="C12" s="57">
        <v>0</v>
      </c>
      <c r="D12" s="15" t="s">
        <v>3</v>
      </c>
      <c r="E12" s="16"/>
      <c r="F12" s="16"/>
      <c r="G12" s="16">
        <f t="shared" si="1"/>
        <v>0</v>
      </c>
      <c r="H12" s="16">
        <f t="shared" si="2"/>
        <v>0</v>
      </c>
    </row>
    <row r="13" spans="1:8" ht="15" hidden="1">
      <c r="A13" s="12">
        <f t="shared" si="0"/>
        <v>11</v>
      </c>
      <c r="B13" s="12" t="s">
        <v>46</v>
      </c>
      <c r="C13" s="56">
        <v>0</v>
      </c>
      <c r="D13" s="12" t="s">
        <v>3</v>
      </c>
      <c r="E13" s="14"/>
      <c r="F13" s="14"/>
      <c r="G13" s="14">
        <f t="shared" si="1"/>
        <v>0</v>
      </c>
      <c r="H13" s="14">
        <f t="shared" si="2"/>
        <v>0</v>
      </c>
    </row>
    <row r="14" spans="1:8" ht="15" hidden="1">
      <c r="A14" s="12">
        <f t="shared" si="0"/>
        <v>12</v>
      </c>
      <c r="B14" s="12" t="s">
        <v>47</v>
      </c>
      <c r="C14" s="56">
        <v>0</v>
      </c>
      <c r="D14" s="12" t="s">
        <v>3</v>
      </c>
      <c r="E14" s="14"/>
      <c r="F14" s="14"/>
      <c r="G14" s="14">
        <f t="shared" si="1"/>
        <v>0</v>
      </c>
      <c r="H14" s="14">
        <f t="shared" si="2"/>
        <v>0</v>
      </c>
    </row>
    <row r="15" spans="1:8" ht="15" hidden="1">
      <c r="A15" s="12">
        <f t="shared" si="0"/>
        <v>13</v>
      </c>
      <c r="B15" s="12" t="s">
        <v>18</v>
      </c>
      <c r="C15" s="56">
        <v>0</v>
      </c>
      <c r="D15" s="12" t="s">
        <v>3</v>
      </c>
      <c r="E15" s="14"/>
      <c r="F15" s="14"/>
      <c r="G15" s="14">
        <f t="shared" si="1"/>
        <v>0</v>
      </c>
      <c r="H15" s="14">
        <f t="shared" si="2"/>
        <v>0</v>
      </c>
    </row>
    <row r="16" spans="1:8" ht="15" hidden="1">
      <c r="A16" s="12">
        <f t="shared" si="0"/>
        <v>14</v>
      </c>
      <c r="B16" s="12" t="s">
        <v>48</v>
      </c>
      <c r="C16" s="56">
        <v>0</v>
      </c>
      <c r="D16" s="12" t="s">
        <v>3</v>
      </c>
      <c r="E16" s="14"/>
      <c r="F16" s="14"/>
      <c r="G16" s="14">
        <f t="shared" si="1"/>
        <v>0</v>
      </c>
      <c r="H16" s="14">
        <f t="shared" si="2"/>
        <v>0</v>
      </c>
    </row>
    <row r="17" spans="1:8" ht="15" hidden="1">
      <c r="A17" s="12">
        <f t="shared" si="0"/>
        <v>15</v>
      </c>
      <c r="B17" s="12" t="s">
        <v>54</v>
      </c>
      <c r="C17" s="56">
        <v>0</v>
      </c>
      <c r="D17" s="12" t="s">
        <v>3</v>
      </c>
      <c r="E17" s="14"/>
      <c r="F17" s="14"/>
      <c r="G17" s="14">
        <f t="shared" si="1"/>
        <v>0</v>
      </c>
      <c r="H17" s="14">
        <f t="shared" si="2"/>
        <v>0</v>
      </c>
    </row>
    <row r="18" spans="1:8" ht="15">
      <c r="A18" s="17">
        <f t="shared" si="0"/>
        <v>16</v>
      </c>
      <c r="B18" s="18" t="s">
        <v>26</v>
      </c>
      <c r="C18" s="58"/>
      <c r="D18" s="17"/>
      <c r="E18" s="19"/>
      <c r="F18" s="19"/>
      <c r="G18" s="19"/>
      <c r="H18" s="19"/>
    </row>
    <row r="19" spans="1:8" ht="15" hidden="1">
      <c r="A19" s="20">
        <f t="shared" si="0"/>
        <v>17</v>
      </c>
      <c r="B19" s="20" t="s">
        <v>49</v>
      </c>
      <c r="C19" s="59">
        <v>0</v>
      </c>
      <c r="D19" s="20" t="s">
        <v>3</v>
      </c>
      <c r="E19" s="21"/>
      <c r="F19" s="21"/>
      <c r="G19" s="21">
        <f aca="true" t="shared" si="3" ref="G19:G25">C19*E19</f>
        <v>0</v>
      </c>
      <c r="H19" s="21">
        <f aca="true" t="shared" si="4" ref="H19:H25">C19*F19</f>
        <v>0</v>
      </c>
    </row>
    <row r="20" spans="1:8" ht="15" hidden="1">
      <c r="A20" s="20">
        <f t="shared" si="0"/>
        <v>18</v>
      </c>
      <c r="B20" s="20" t="s">
        <v>19</v>
      </c>
      <c r="C20" s="59">
        <v>0</v>
      </c>
      <c r="D20" s="20" t="s">
        <v>3</v>
      </c>
      <c r="E20" s="21"/>
      <c r="F20" s="21"/>
      <c r="G20" s="21">
        <f t="shared" si="3"/>
        <v>0</v>
      </c>
      <c r="H20" s="21">
        <f t="shared" si="4"/>
        <v>0</v>
      </c>
    </row>
    <row r="21" spans="1:8" ht="15">
      <c r="A21" s="22">
        <f t="shared" si="0"/>
        <v>19</v>
      </c>
      <c r="B21" s="22" t="s">
        <v>50</v>
      </c>
      <c r="C21" s="60">
        <v>5</v>
      </c>
      <c r="D21" s="22" t="s">
        <v>3</v>
      </c>
      <c r="E21" s="121"/>
      <c r="F21" s="121"/>
      <c r="G21" s="23">
        <f t="shared" si="3"/>
        <v>0</v>
      </c>
      <c r="H21" s="23">
        <f t="shared" si="4"/>
        <v>0</v>
      </c>
    </row>
    <row r="22" spans="1:8" ht="15" hidden="1">
      <c r="A22" s="22">
        <f t="shared" si="0"/>
        <v>20</v>
      </c>
      <c r="B22" s="22" t="s">
        <v>51</v>
      </c>
      <c r="C22" s="60">
        <v>0</v>
      </c>
      <c r="D22" s="22" t="s">
        <v>3</v>
      </c>
      <c r="E22" s="121"/>
      <c r="F22" s="121"/>
      <c r="G22" s="23">
        <f t="shared" si="3"/>
        <v>0</v>
      </c>
      <c r="H22" s="23">
        <f t="shared" si="4"/>
        <v>0</v>
      </c>
    </row>
    <row r="23" spans="1:8" ht="15" hidden="1">
      <c r="A23" s="22">
        <f t="shared" si="0"/>
        <v>21</v>
      </c>
      <c r="B23" s="22" t="s">
        <v>11</v>
      </c>
      <c r="C23" s="60">
        <v>0</v>
      </c>
      <c r="D23" s="22" t="s">
        <v>3</v>
      </c>
      <c r="E23" s="121"/>
      <c r="F23" s="121"/>
      <c r="G23" s="23">
        <f t="shared" si="3"/>
        <v>0</v>
      </c>
      <c r="H23" s="23">
        <f t="shared" si="4"/>
        <v>0</v>
      </c>
    </row>
    <row r="24" spans="1:8" ht="15" hidden="1">
      <c r="A24" s="22">
        <f t="shared" si="0"/>
        <v>22</v>
      </c>
      <c r="B24" s="22" t="s">
        <v>52</v>
      </c>
      <c r="C24" s="60">
        <v>0</v>
      </c>
      <c r="D24" s="22" t="s">
        <v>3</v>
      </c>
      <c r="E24" s="121"/>
      <c r="F24" s="121"/>
      <c r="G24" s="23">
        <f t="shared" si="3"/>
        <v>0</v>
      </c>
      <c r="H24" s="23">
        <f t="shared" si="4"/>
        <v>0</v>
      </c>
    </row>
    <row r="25" spans="1:8" ht="15">
      <c r="A25" s="22">
        <f t="shared" si="0"/>
        <v>23</v>
      </c>
      <c r="B25" s="22" t="s">
        <v>9</v>
      </c>
      <c r="C25" s="60">
        <v>4</v>
      </c>
      <c r="D25" s="22" t="s">
        <v>3</v>
      </c>
      <c r="E25" s="121"/>
      <c r="F25" s="121"/>
      <c r="G25" s="23">
        <f t="shared" si="3"/>
        <v>0</v>
      </c>
      <c r="H25" s="23">
        <f t="shared" si="4"/>
        <v>0</v>
      </c>
    </row>
    <row r="26" spans="1:8" ht="15">
      <c r="A26" s="24">
        <f t="shared" si="0"/>
        <v>24</v>
      </c>
      <c r="B26" s="25" t="s">
        <v>20</v>
      </c>
      <c r="C26" s="61"/>
      <c r="D26" s="24"/>
      <c r="E26" s="26"/>
      <c r="F26" s="26"/>
      <c r="G26" s="26"/>
      <c r="H26" s="26"/>
    </row>
    <row r="27" spans="1:11" s="3" customFormat="1" ht="15">
      <c r="A27" s="50">
        <v>27</v>
      </c>
      <c r="B27" s="50" t="s">
        <v>37</v>
      </c>
      <c r="C27" s="74">
        <v>3</v>
      </c>
      <c r="D27" s="50" t="s">
        <v>3</v>
      </c>
      <c r="E27" s="122"/>
      <c r="F27" s="122"/>
      <c r="G27" s="51">
        <f>C27*E27</f>
        <v>0</v>
      </c>
      <c r="H27" s="51">
        <f>C27*F27</f>
        <v>0</v>
      </c>
      <c r="J27" s="1"/>
      <c r="K27" s="1"/>
    </row>
    <row r="28" spans="1:11" s="3" customFormat="1" ht="15">
      <c r="A28" s="29">
        <f>ROW()-2</f>
        <v>26</v>
      </c>
      <c r="B28" s="30" t="s">
        <v>25</v>
      </c>
      <c r="C28" s="63"/>
      <c r="D28" s="29"/>
      <c r="E28" s="31"/>
      <c r="F28" s="31"/>
      <c r="G28" s="31"/>
      <c r="H28" s="31"/>
      <c r="J28" s="1"/>
      <c r="K28" s="1"/>
    </row>
    <row r="29" spans="1:11" s="3" customFormat="1" ht="15" hidden="1">
      <c r="A29" s="32">
        <f>ROW()-2</f>
        <v>27</v>
      </c>
      <c r="B29" s="32" t="s">
        <v>40</v>
      </c>
      <c r="C29" s="64">
        <v>0</v>
      </c>
      <c r="D29" s="32" t="s">
        <v>3</v>
      </c>
      <c r="E29" s="33"/>
      <c r="F29" s="33"/>
      <c r="G29" s="33">
        <f>C29*E29</f>
        <v>0</v>
      </c>
      <c r="H29" s="33">
        <f>C29*F29</f>
        <v>0</v>
      </c>
      <c r="J29" s="1"/>
      <c r="K29" s="1"/>
    </row>
    <row r="30" spans="1:11" s="3" customFormat="1" ht="15">
      <c r="A30" s="32">
        <f>ROW()-2</f>
        <v>28</v>
      </c>
      <c r="B30" s="32" t="s">
        <v>41</v>
      </c>
      <c r="C30" s="64">
        <v>4</v>
      </c>
      <c r="D30" s="32" t="s">
        <v>3</v>
      </c>
      <c r="E30" s="123"/>
      <c r="F30" s="123"/>
      <c r="G30" s="33">
        <f>C30*E30</f>
        <v>0</v>
      </c>
      <c r="H30" s="33">
        <f>C30*F30</f>
        <v>0</v>
      </c>
      <c r="J30" s="1"/>
      <c r="K30" s="1"/>
    </row>
    <row r="31" spans="1:11" s="3" customFormat="1" ht="15">
      <c r="A31" s="34">
        <f>ROW()-2</f>
        <v>29</v>
      </c>
      <c r="B31" s="35" t="s">
        <v>27</v>
      </c>
      <c r="C31" s="65"/>
      <c r="D31" s="34"/>
      <c r="E31" s="36"/>
      <c r="F31" s="36"/>
      <c r="G31" s="36"/>
      <c r="H31" s="36"/>
      <c r="J31" s="1"/>
      <c r="K31" s="1"/>
    </row>
    <row r="32" spans="1:11" s="3" customFormat="1" ht="13.9" customHeight="1">
      <c r="A32" s="37">
        <v>33</v>
      </c>
      <c r="B32" s="52" t="s">
        <v>38</v>
      </c>
      <c r="C32" s="72">
        <v>2</v>
      </c>
      <c r="D32" s="52" t="s">
        <v>28</v>
      </c>
      <c r="E32" s="124"/>
      <c r="F32" s="124"/>
      <c r="G32" s="53">
        <f>C32*E32</f>
        <v>0</v>
      </c>
      <c r="H32" s="53">
        <f>C32*F32</f>
        <v>0</v>
      </c>
      <c r="J32" s="1"/>
      <c r="K32" s="1"/>
    </row>
    <row r="33" spans="1:11" s="3" customFormat="1" ht="15">
      <c r="A33" s="39">
        <f aca="true" t="shared" si="5" ref="A33:A41">ROW()-2</f>
        <v>31</v>
      </c>
      <c r="B33" s="40" t="s">
        <v>13</v>
      </c>
      <c r="C33" s="67"/>
      <c r="D33" s="39"/>
      <c r="E33" s="41"/>
      <c r="F33" s="41"/>
      <c r="G33" s="41"/>
      <c r="H33" s="41"/>
      <c r="J33" s="1"/>
      <c r="K33" s="1"/>
    </row>
    <row r="34" spans="1:11" s="3" customFormat="1" ht="15">
      <c r="A34" s="42">
        <f t="shared" si="5"/>
        <v>32</v>
      </c>
      <c r="B34" s="42" t="s">
        <v>22</v>
      </c>
      <c r="C34" s="73">
        <v>500</v>
      </c>
      <c r="D34" s="48" t="s">
        <v>21</v>
      </c>
      <c r="E34" s="125"/>
      <c r="F34" s="125"/>
      <c r="G34" s="49">
        <f>C34*E34</f>
        <v>0</v>
      </c>
      <c r="H34" s="49">
        <f>C34*F34</f>
        <v>0</v>
      </c>
      <c r="J34" s="1"/>
      <c r="K34" s="1"/>
    </row>
    <row r="35" spans="1:11" s="3" customFormat="1" ht="15">
      <c r="A35" s="42">
        <f t="shared" si="5"/>
        <v>33</v>
      </c>
      <c r="B35" s="42" t="s">
        <v>23</v>
      </c>
      <c r="C35" s="73">
        <v>200</v>
      </c>
      <c r="D35" s="48" t="s">
        <v>21</v>
      </c>
      <c r="E35" s="125"/>
      <c r="F35" s="125"/>
      <c r="G35" s="49">
        <f>C35*E35</f>
        <v>0</v>
      </c>
      <c r="H35" s="49">
        <f>C35*F35</f>
        <v>0</v>
      </c>
      <c r="J35" s="1"/>
      <c r="K35" s="1"/>
    </row>
    <row r="36" spans="1:11" s="3" customFormat="1" ht="15">
      <c r="A36" s="42">
        <f t="shared" si="5"/>
        <v>34</v>
      </c>
      <c r="B36" s="42" t="s">
        <v>24</v>
      </c>
      <c r="C36" s="73">
        <v>500</v>
      </c>
      <c r="D36" s="48" t="s">
        <v>21</v>
      </c>
      <c r="E36" s="125"/>
      <c r="F36" s="125"/>
      <c r="G36" s="49">
        <f>C36*E36</f>
        <v>0</v>
      </c>
      <c r="H36" s="49">
        <f>C36*F36</f>
        <v>0</v>
      </c>
      <c r="J36" s="1"/>
      <c r="K36" s="1"/>
    </row>
    <row r="37" spans="1:11" s="3" customFormat="1" ht="15">
      <c r="A37" s="43">
        <f t="shared" si="5"/>
        <v>35</v>
      </c>
      <c r="B37" s="44" t="s">
        <v>29</v>
      </c>
      <c r="C37" s="68"/>
      <c r="D37" s="43"/>
      <c r="E37" s="45"/>
      <c r="F37" s="45"/>
      <c r="G37" s="45"/>
      <c r="H37" s="45"/>
      <c r="J37" s="1"/>
      <c r="K37" s="1"/>
    </row>
    <row r="38" spans="1:11" s="3" customFormat="1" ht="15">
      <c r="A38" s="46">
        <f t="shared" si="5"/>
        <v>36</v>
      </c>
      <c r="B38" s="46" t="s">
        <v>30</v>
      </c>
      <c r="C38" s="69">
        <v>1</v>
      </c>
      <c r="D38" s="46" t="s">
        <v>28</v>
      </c>
      <c r="E38" s="126"/>
      <c r="F38" s="126"/>
      <c r="G38" s="47">
        <f>C38*E38</f>
        <v>0</v>
      </c>
      <c r="H38" s="47">
        <f>C38*F38</f>
        <v>0</v>
      </c>
      <c r="J38" s="1"/>
      <c r="K38" s="1"/>
    </row>
    <row r="39" spans="1:11" s="3" customFormat="1" ht="15">
      <c r="A39" s="46">
        <f t="shared" si="5"/>
        <v>37</v>
      </c>
      <c r="B39" s="46" t="s">
        <v>31</v>
      </c>
      <c r="C39" s="69">
        <v>1</v>
      </c>
      <c r="D39" s="46" t="s">
        <v>28</v>
      </c>
      <c r="E39" s="126"/>
      <c r="F39" s="126"/>
      <c r="G39" s="47">
        <f>C39*E39</f>
        <v>0</v>
      </c>
      <c r="H39" s="47">
        <f>C39*F39</f>
        <v>0</v>
      </c>
      <c r="J39" s="1"/>
      <c r="K39" s="1"/>
    </row>
    <row r="40" spans="1:11" s="3" customFormat="1" ht="15">
      <c r="A40" s="46">
        <f t="shared" si="5"/>
        <v>38</v>
      </c>
      <c r="B40" s="46" t="s">
        <v>32</v>
      </c>
      <c r="C40" s="69">
        <v>1</v>
      </c>
      <c r="D40" s="46" t="s">
        <v>28</v>
      </c>
      <c r="E40" s="126"/>
      <c r="F40" s="126"/>
      <c r="G40" s="47">
        <f>C40*E40</f>
        <v>0</v>
      </c>
      <c r="H40" s="47">
        <f>C40*F40</f>
        <v>0</v>
      </c>
      <c r="J40" s="1"/>
      <c r="K40" s="1"/>
    </row>
    <row r="41" spans="1:11" s="3" customFormat="1" ht="17.25" thickBot="1">
      <c r="A41" s="114">
        <f t="shared" si="5"/>
        <v>39</v>
      </c>
      <c r="B41" s="114" t="s">
        <v>33</v>
      </c>
      <c r="C41" s="115">
        <v>1</v>
      </c>
      <c r="D41" s="114" t="s">
        <v>28</v>
      </c>
      <c r="E41" s="127"/>
      <c r="F41" s="127"/>
      <c r="G41" s="116">
        <f>C41*E41</f>
        <v>0</v>
      </c>
      <c r="H41" s="116">
        <f>C41*F41</f>
        <v>0</v>
      </c>
      <c r="J41" s="1"/>
      <c r="K41" s="1"/>
    </row>
    <row r="42" spans="1:11" s="3" customFormat="1" ht="15">
      <c r="A42" s="107"/>
      <c r="B42" s="108" t="s">
        <v>62</v>
      </c>
      <c r="C42" s="109"/>
      <c r="D42" s="110"/>
      <c r="E42" s="111"/>
      <c r="F42" s="112"/>
      <c r="G42" s="113">
        <f>SUM(G4:G41)</f>
        <v>0</v>
      </c>
      <c r="H42" s="113">
        <f>SUM(H4:H41)</f>
        <v>0</v>
      </c>
      <c r="J42" s="1"/>
      <c r="K42" s="1"/>
    </row>
    <row r="43" spans="1:11" s="3" customFormat="1" ht="15">
      <c r="A43" s="7"/>
      <c r="B43" s="106" t="s">
        <v>67</v>
      </c>
      <c r="C43" s="70"/>
      <c r="D43" s="8"/>
      <c r="E43" s="9"/>
      <c r="F43" s="9"/>
      <c r="G43" s="9"/>
      <c r="H43" s="10">
        <f>SUM(G42:H42)</f>
        <v>0</v>
      </c>
      <c r="J43" s="1"/>
      <c r="K43" s="1"/>
    </row>
    <row r="45" spans="2:8" ht="55.15" customHeight="1">
      <c r="B45" s="75"/>
      <c r="C45" s="75"/>
      <c r="D45" s="75"/>
      <c r="E45" s="75"/>
      <c r="F45" s="75"/>
      <c r="G45" s="75"/>
      <c r="H45" s="75"/>
    </row>
  </sheetData>
  <sheetProtection algorithmName="SHA-512" hashValue="RexA/Sn2skkGXZVJJ4DN9FPLrXfQy49bmq2NQGRudrNSaMNME9Scz8eRSXq5Ym9M+ZvKuN9O+gy4khLWNR3g3g==" saltValue="EFbm3H5p5JU62J3uDc5vWA==" spinCount="100000" sheet="1" objects="1" scenarios="1" selectLockedCells="1"/>
  <mergeCells count="2">
    <mergeCell ref="B45:H45"/>
    <mergeCell ref="A1:H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47"/>
  <sheetViews>
    <sheetView view="pageBreakPreview" zoomScaleSheetLayoutView="100" workbookViewId="0" topLeftCell="A1">
      <selection activeCell="E21" sqref="E21"/>
    </sheetView>
  </sheetViews>
  <sheetFormatPr defaultColWidth="9.140625" defaultRowHeight="15"/>
  <cols>
    <col min="1" max="1" width="4.140625" style="2" customWidth="1"/>
    <col min="2" max="2" width="60.421875" style="2" customWidth="1"/>
    <col min="3" max="3" width="9.140625" style="71" customWidth="1"/>
    <col min="4" max="4" width="9.140625" style="2" customWidth="1"/>
    <col min="5" max="6" width="14.7109375" style="2" customWidth="1"/>
    <col min="7" max="8" width="15.7109375" style="2" customWidth="1"/>
    <col min="9" max="9" width="9.140625" style="3" customWidth="1"/>
    <col min="10" max="16384" width="9.140625" style="1" customWidth="1"/>
  </cols>
  <sheetData>
    <row r="1" spans="1:8" ht="18" customHeight="1">
      <c r="A1" s="76" t="s">
        <v>39</v>
      </c>
      <c r="B1" s="76"/>
      <c r="C1" s="76"/>
      <c r="D1" s="76"/>
      <c r="E1" s="76"/>
      <c r="F1" s="76"/>
      <c r="G1" s="76"/>
      <c r="H1" s="76"/>
    </row>
    <row r="2" spans="1:8" ht="21" customHeight="1">
      <c r="A2" s="6" t="s">
        <v>0</v>
      </c>
      <c r="B2" s="6" t="s">
        <v>8</v>
      </c>
      <c r="C2" s="54" t="s">
        <v>1</v>
      </c>
      <c r="D2" s="6" t="s">
        <v>2</v>
      </c>
      <c r="E2" s="6" t="s">
        <v>7</v>
      </c>
      <c r="F2" s="6" t="s">
        <v>6</v>
      </c>
      <c r="G2" s="6" t="s">
        <v>4</v>
      </c>
      <c r="H2" s="6" t="s">
        <v>5</v>
      </c>
    </row>
    <row r="3" spans="1:8" ht="15" hidden="1">
      <c r="A3" s="11">
        <f aca="true" t="shared" si="0" ref="A3:A31">ROW()-2</f>
        <v>1</v>
      </c>
      <c r="B3" s="11" t="s">
        <v>15</v>
      </c>
      <c r="C3" s="55"/>
      <c r="D3" s="11"/>
      <c r="E3" s="11"/>
      <c r="F3" s="11"/>
      <c r="G3" s="11"/>
      <c r="H3" s="11"/>
    </row>
    <row r="4" spans="1:8" ht="15" hidden="1">
      <c r="A4" s="12">
        <f t="shared" si="0"/>
        <v>2</v>
      </c>
      <c r="B4" s="13" t="s">
        <v>42</v>
      </c>
      <c r="C4" s="56"/>
      <c r="D4" s="12" t="s">
        <v>3</v>
      </c>
      <c r="E4" s="14"/>
      <c r="F4" s="14"/>
      <c r="G4" s="14">
        <f aca="true" t="shared" si="1" ref="G4:G17">C4*E4</f>
        <v>0</v>
      </c>
      <c r="H4" s="14">
        <f aca="true" t="shared" si="2" ref="H4:H17">C4*F4</f>
        <v>0</v>
      </c>
    </row>
    <row r="5" spans="1:8" ht="15" hidden="1">
      <c r="A5" s="12">
        <f t="shared" si="0"/>
        <v>3</v>
      </c>
      <c r="B5" s="13" t="s">
        <v>43</v>
      </c>
      <c r="C5" s="56"/>
      <c r="D5" s="12" t="s">
        <v>3</v>
      </c>
      <c r="E5" s="14"/>
      <c r="F5" s="14"/>
      <c r="G5" s="14">
        <f t="shared" si="1"/>
        <v>0</v>
      </c>
      <c r="H5" s="14">
        <f t="shared" si="2"/>
        <v>0</v>
      </c>
    </row>
    <row r="6" spans="1:8" ht="15" hidden="1">
      <c r="A6" s="12">
        <f t="shared" si="0"/>
        <v>4</v>
      </c>
      <c r="B6" s="13" t="s">
        <v>14</v>
      </c>
      <c r="C6" s="56"/>
      <c r="D6" s="12" t="s">
        <v>3</v>
      </c>
      <c r="E6" s="14"/>
      <c r="F6" s="14"/>
      <c r="G6" s="14">
        <f t="shared" si="1"/>
        <v>0</v>
      </c>
      <c r="H6" s="14">
        <f t="shared" si="2"/>
        <v>0</v>
      </c>
    </row>
    <row r="7" spans="1:11" s="5" customFormat="1" ht="15" hidden="1">
      <c r="A7" s="12">
        <f t="shared" si="0"/>
        <v>5</v>
      </c>
      <c r="B7" s="12" t="s">
        <v>44</v>
      </c>
      <c r="C7" s="56"/>
      <c r="D7" s="12" t="s">
        <v>3</v>
      </c>
      <c r="E7" s="14"/>
      <c r="F7" s="14"/>
      <c r="G7" s="14">
        <f t="shared" si="1"/>
        <v>0</v>
      </c>
      <c r="H7" s="14">
        <f t="shared" si="2"/>
        <v>0</v>
      </c>
      <c r="I7" s="4"/>
      <c r="J7" s="1"/>
      <c r="K7" s="1"/>
    </row>
    <row r="8" spans="1:8" ht="15" hidden="1">
      <c r="A8" s="12">
        <f t="shared" si="0"/>
        <v>6</v>
      </c>
      <c r="B8" s="13" t="s">
        <v>16</v>
      </c>
      <c r="C8" s="56"/>
      <c r="D8" s="12" t="s">
        <v>3</v>
      </c>
      <c r="E8" s="14"/>
      <c r="F8" s="14"/>
      <c r="G8" s="14">
        <f t="shared" si="1"/>
        <v>0</v>
      </c>
      <c r="H8" s="14">
        <f t="shared" si="2"/>
        <v>0</v>
      </c>
    </row>
    <row r="9" spans="1:8" ht="15" hidden="1">
      <c r="A9" s="12">
        <f t="shared" si="0"/>
        <v>7</v>
      </c>
      <c r="B9" s="13" t="s">
        <v>12</v>
      </c>
      <c r="C9" s="56"/>
      <c r="D9" s="12" t="s">
        <v>3</v>
      </c>
      <c r="E9" s="14"/>
      <c r="F9" s="14"/>
      <c r="G9" s="14">
        <f t="shared" si="1"/>
        <v>0</v>
      </c>
      <c r="H9" s="14">
        <f t="shared" si="2"/>
        <v>0</v>
      </c>
    </row>
    <row r="10" spans="1:8" ht="15" hidden="1">
      <c r="A10" s="15">
        <f t="shared" si="0"/>
        <v>8</v>
      </c>
      <c r="B10" s="15" t="s">
        <v>17</v>
      </c>
      <c r="C10" s="57"/>
      <c r="D10" s="15" t="s">
        <v>3</v>
      </c>
      <c r="E10" s="16"/>
      <c r="F10" s="16"/>
      <c r="G10" s="16">
        <f t="shared" si="1"/>
        <v>0</v>
      </c>
      <c r="H10" s="16">
        <f t="shared" si="2"/>
        <v>0</v>
      </c>
    </row>
    <row r="11" spans="1:8" ht="15" hidden="1">
      <c r="A11" s="15">
        <f t="shared" si="0"/>
        <v>9</v>
      </c>
      <c r="B11" s="15" t="s">
        <v>45</v>
      </c>
      <c r="C11" s="57"/>
      <c r="D11" s="15" t="s">
        <v>3</v>
      </c>
      <c r="E11" s="16"/>
      <c r="F11" s="16"/>
      <c r="G11" s="16">
        <f t="shared" si="1"/>
        <v>0</v>
      </c>
      <c r="H11" s="16">
        <f t="shared" si="2"/>
        <v>0</v>
      </c>
    </row>
    <row r="12" spans="1:8" ht="15" hidden="1">
      <c r="A12" s="15">
        <f t="shared" si="0"/>
        <v>10</v>
      </c>
      <c r="B12" s="15" t="s">
        <v>10</v>
      </c>
      <c r="C12" s="57"/>
      <c r="D12" s="15" t="s">
        <v>3</v>
      </c>
      <c r="E12" s="16"/>
      <c r="F12" s="16"/>
      <c r="G12" s="16">
        <f t="shared" si="1"/>
        <v>0</v>
      </c>
      <c r="H12" s="16">
        <f t="shared" si="2"/>
        <v>0</v>
      </c>
    </row>
    <row r="13" spans="1:8" ht="15" hidden="1">
      <c r="A13" s="12">
        <f t="shared" si="0"/>
        <v>11</v>
      </c>
      <c r="B13" s="12" t="s">
        <v>46</v>
      </c>
      <c r="C13" s="56"/>
      <c r="D13" s="12" t="s">
        <v>3</v>
      </c>
      <c r="E13" s="14"/>
      <c r="F13" s="14"/>
      <c r="G13" s="14">
        <f t="shared" si="1"/>
        <v>0</v>
      </c>
      <c r="H13" s="14">
        <f t="shared" si="2"/>
        <v>0</v>
      </c>
    </row>
    <row r="14" spans="1:8" ht="15" hidden="1">
      <c r="A14" s="12">
        <f t="shared" si="0"/>
        <v>12</v>
      </c>
      <c r="B14" s="12" t="s">
        <v>47</v>
      </c>
      <c r="C14" s="56"/>
      <c r="D14" s="12" t="s">
        <v>3</v>
      </c>
      <c r="E14" s="14"/>
      <c r="F14" s="14"/>
      <c r="G14" s="14">
        <f t="shared" si="1"/>
        <v>0</v>
      </c>
      <c r="H14" s="14">
        <f t="shared" si="2"/>
        <v>0</v>
      </c>
    </row>
    <row r="15" spans="1:8" ht="15" hidden="1">
      <c r="A15" s="12">
        <f t="shared" si="0"/>
        <v>13</v>
      </c>
      <c r="B15" s="12" t="s">
        <v>18</v>
      </c>
      <c r="C15" s="56"/>
      <c r="D15" s="12" t="s">
        <v>3</v>
      </c>
      <c r="E15" s="14"/>
      <c r="F15" s="14"/>
      <c r="G15" s="14">
        <f t="shared" si="1"/>
        <v>0</v>
      </c>
      <c r="H15" s="14">
        <f t="shared" si="2"/>
        <v>0</v>
      </c>
    </row>
    <row r="16" spans="1:8" ht="15" hidden="1">
      <c r="A16" s="12">
        <f t="shared" si="0"/>
        <v>14</v>
      </c>
      <c r="B16" s="12" t="s">
        <v>48</v>
      </c>
      <c r="C16" s="56"/>
      <c r="D16" s="12" t="s">
        <v>3</v>
      </c>
      <c r="E16" s="14"/>
      <c r="F16" s="14"/>
      <c r="G16" s="14">
        <f t="shared" si="1"/>
        <v>0</v>
      </c>
      <c r="H16" s="14">
        <f t="shared" si="2"/>
        <v>0</v>
      </c>
    </row>
    <row r="17" spans="1:8" ht="15" hidden="1">
      <c r="A17" s="12">
        <f t="shared" si="0"/>
        <v>15</v>
      </c>
      <c r="B17" s="12" t="s">
        <v>54</v>
      </c>
      <c r="C17" s="56"/>
      <c r="D17" s="12" t="s">
        <v>3</v>
      </c>
      <c r="E17" s="14"/>
      <c r="F17" s="14"/>
      <c r="G17" s="14">
        <f t="shared" si="1"/>
        <v>0</v>
      </c>
      <c r="H17" s="14">
        <f t="shared" si="2"/>
        <v>0</v>
      </c>
    </row>
    <row r="18" spans="1:8" ht="15">
      <c r="A18" s="17">
        <f t="shared" si="0"/>
        <v>16</v>
      </c>
      <c r="B18" s="18" t="s">
        <v>26</v>
      </c>
      <c r="C18" s="58"/>
      <c r="D18" s="17"/>
      <c r="E18" s="19"/>
      <c r="F18" s="19"/>
      <c r="G18" s="19"/>
      <c r="H18" s="19"/>
    </row>
    <row r="19" spans="1:8" ht="15" hidden="1">
      <c r="A19" s="20">
        <f t="shared" si="0"/>
        <v>17</v>
      </c>
      <c r="B19" s="20" t="s">
        <v>49</v>
      </c>
      <c r="C19" s="59"/>
      <c r="D19" s="20" t="s">
        <v>3</v>
      </c>
      <c r="E19" s="21"/>
      <c r="F19" s="21"/>
      <c r="G19" s="21">
        <f aca="true" t="shared" si="3" ref="G19:G25">C19*E19</f>
        <v>0</v>
      </c>
      <c r="H19" s="21">
        <f aca="true" t="shared" si="4" ref="H19:H25">C19*F19</f>
        <v>0</v>
      </c>
    </row>
    <row r="20" spans="1:8" ht="15" hidden="1">
      <c r="A20" s="20">
        <f t="shared" si="0"/>
        <v>18</v>
      </c>
      <c r="B20" s="20" t="s">
        <v>19</v>
      </c>
      <c r="C20" s="59"/>
      <c r="D20" s="20" t="s">
        <v>3</v>
      </c>
      <c r="E20" s="21"/>
      <c r="F20" s="21"/>
      <c r="G20" s="21">
        <f t="shared" si="3"/>
        <v>0</v>
      </c>
      <c r="H20" s="21">
        <f t="shared" si="4"/>
        <v>0</v>
      </c>
    </row>
    <row r="21" spans="1:8" ht="15">
      <c r="A21" s="22">
        <f t="shared" si="0"/>
        <v>19</v>
      </c>
      <c r="B21" s="22" t="s">
        <v>50</v>
      </c>
      <c r="C21" s="60">
        <v>4</v>
      </c>
      <c r="D21" s="22" t="s">
        <v>3</v>
      </c>
      <c r="E21" s="121"/>
      <c r="F21" s="121"/>
      <c r="G21" s="23">
        <f t="shared" si="3"/>
        <v>0</v>
      </c>
      <c r="H21" s="23">
        <f t="shared" si="4"/>
        <v>0</v>
      </c>
    </row>
    <row r="22" spans="1:8" ht="15">
      <c r="A22" s="22">
        <f t="shared" si="0"/>
        <v>20</v>
      </c>
      <c r="B22" s="22" t="s">
        <v>51</v>
      </c>
      <c r="C22" s="60">
        <v>2</v>
      </c>
      <c r="D22" s="22" t="s">
        <v>3</v>
      </c>
      <c r="E22" s="121"/>
      <c r="F22" s="121"/>
      <c r="G22" s="23">
        <f t="shared" si="3"/>
        <v>0</v>
      </c>
      <c r="H22" s="23">
        <f t="shared" si="4"/>
        <v>0</v>
      </c>
    </row>
    <row r="23" spans="1:8" ht="15">
      <c r="A23" s="22">
        <f t="shared" si="0"/>
        <v>21</v>
      </c>
      <c r="B23" s="22" t="s">
        <v>11</v>
      </c>
      <c r="C23" s="60">
        <v>2</v>
      </c>
      <c r="D23" s="22" t="s">
        <v>3</v>
      </c>
      <c r="E23" s="121"/>
      <c r="F23" s="121"/>
      <c r="G23" s="23">
        <f t="shared" si="3"/>
        <v>0</v>
      </c>
      <c r="H23" s="23">
        <f t="shared" si="4"/>
        <v>0</v>
      </c>
    </row>
    <row r="24" spans="1:8" ht="15">
      <c r="A24" s="22">
        <f t="shared" si="0"/>
        <v>22</v>
      </c>
      <c r="B24" s="22" t="s">
        <v>52</v>
      </c>
      <c r="C24" s="60">
        <v>2</v>
      </c>
      <c r="D24" s="22" t="s">
        <v>3</v>
      </c>
      <c r="E24" s="121"/>
      <c r="F24" s="121"/>
      <c r="G24" s="23">
        <f t="shared" si="3"/>
        <v>0</v>
      </c>
      <c r="H24" s="23">
        <f t="shared" si="4"/>
        <v>0</v>
      </c>
    </row>
    <row r="25" spans="1:8" ht="15">
      <c r="A25" s="22">
        <f t="shared" si="0"/>
        <v>23</v>
      </c>
      <c r="B25" s="22" t="s">
        <v>9</v>
      </c>
      <c r="C25" s="60">
        <v>14</v>
      </c>
      <c r="D25" s="22" t="s">
        <v>3</v>
      </c>
      <c r="E25" s="121"/>
      <c r="F25" s="121"/>
      <c r="G25" s="23">
        <f t="shared" si="3"/>
        <v>0</v>
      </c>
      <c r="H25" s="23">
        <f t="shared" si="4"/>
        <v>0</v>
      </c>
    </row>
    <row r="26" spans="1:8" ht="15">
      <c r="A26" s="24">
        <f t="shared" si="0"/>
        <v>24</v>
      </c>
      <c r="B26" s="25" t="s">
        <v>20</v>
      </c>
      <c r="C26" s="61"/>
      <c r="D26" s="24"/>
      <c r="E26" s="26"/>
      <c r="F26" s="26"/>
      <c r="G26" s="26"/>
      <c r="H26" s="26"/>
    </row>
    <row r="27" spans="1:11" s="3" customFormat="1" ht="25.5">
      <c r="A27" s="27">
        <f t="shared" si="0"/>
        <v>25</v>
      </c>
      <c r="B27" s="27" t="s">
        <v>34</v>
      </c>
      <c r="C27" s="62">
        <v>2</v>
      </c>
      <c r="D27" s="27" t="s">
        <v>3</v>
      </c>
      <c r="E27" s="128"/>
      <c r="F27" s="128"/>
      <c r="G27" s="28">
        <f>C27*E27</f>
        <v>0</v>
      </c>
      <c r="H27" s="28">
        <f>C27*F27</f>
        <v>0</v>
      </c>
      <c r="J27" s="1"/>
      <c r="K27" s="1"/>
    </row>
    <row r="28" spans="1:11" s="3" customFormat="1" ht="15">
      <c r="A28" s="29">
        <f t="shared" si="0"/>
        <v>26</v>
      </c>
      <c r="B28" s="30" t="s">
        <v>25</v>
      </c>
      <c r="C28" s="63"/>
      <c r="D28" s="29"/>
      <c r="E28" s="31"/>
      <c r="F28" s="31"/>
      <c r="G28" s="31"/>
      <c r="H28" s="31"/>
      <c r="J28" s="1"/>
      <c r="K28" s="1"/>
    </row>
    <row r="29" spans="1:11" s="3" customFormat="1" ht="15">
      <c r="A29" s="32">
        <f t="shared" si="0"/>
        <v>27</v>
      </c>
      <c r="B29" s="32" t="s">
        <v>40</v>
      </c>
      <c r="C29" s="64">
        <v>1</v>
      </c>
      <c r="D29" s="32" t="s">
        <v>3</v>
      </c>
      <c r="E29" s="123"/>
      <c r="F29" s="123"/>
      <c r="G29" s="33">
        <f>C29*E29</f>
        <v>0</v>
      </c>
      <c r="H29" s="33">
        <f>C29*F29</f>
        <v>0</v>
      </c>
      <c r="J29" s="1"/>
      <c r="K29" s="1"/>
    </row>
    <row r="30" spans="1:11" s="3" customFormat="1" ht="15">
      <c r="A30" s="32">
        <f t="shared" si="0"/>
        <v>28</v>
      </c>
      <c r="B30" s="32" t="s">
        <v>41</v>
      </c>
      <c r="C30" s="64">
        <v>8</v>
      </c>
      <c r="D30" s="32" t="s">
        <v>3</v>
      </c>
      <c r="E30" s="123"/>
      <c r="F30" s="123"/>
      <c r="G30" s="33">
        <f>C30*E30</f>
        <v>0</v>
      </c>
      <c r="H30" s="33">
        <f>C30*F30</f>
        <v>0</v>
      </c>
      <c r="J30" s="1"/>
      <c r="K30" s="1"/>
    </row>
    <row r="31" spans="1:11" s="3" customFormat="1" ht="15">
      <c r="A31" s="34">
        <f t="shared" si="0"/>
        <v>29</v>
      </c>
      <c r="B31" s="35" t="s">
        <v>27</v>
      </c>
      <c r="C31" s="65"/>
      <c r="D31" s="34"/>
      <c r="E31" s="36"/>
      <c r="F31" s="36"/>
      <c r="G31" s="36"/>
      <c r="H31" s="36"/>
      <c r="J31" s="1"/>
      <c r="K31" s="1"/>
    </row>
    <row r="32" spans="1:11" s="3" customFormat="1" ht="16.5" customHeight="1">
      <c r="A32" s="37">
        <v>31</v>
      </c>
      <c r="B32" s="37" t="s">
        <v>55</v>
      </c>
      <c r="C32" s="66">
        <v>2</v>
      </c>
      <c r="D32" s="37" t="s">
        <v>28</v>
      </c>
      <c r="E32" s="129"/>
      <c r="F32" s="129"/>
      <c r="G32" s="38">
        <f>C32*E32</f>
        <v>0</v>
      </c>
      <c r="H32" s="38">
        <f>C32*F32</f>
        <v>0</v>
      </c>
      <c r="J32" s="1"/>
      <c r="K32" s="1"/>
    </row>
    <row r="33" spans="1:11" s="3" customFormat="1" ht="16.5" customHeight="1">
      <c r="A33" s="37">
        <v>32</v>
      </c>
      <c r="B33" s="37" t="s">
        <v>53</v>
      </c>
      <c r="C33" s="66">
        <v>2</v>
      </c>
      <c r="D33" s="37" t="s">
        <v>28</v>
      </c>
      <c r="E33" s="129"/>
      <c r="F33" s="129"/>
      <c r="G33" s="38">
        <f>C33*E33</f>
        <v>0</v>
      </c>
      <c r="H33" s="38">
        <f>C33*F33</f>
        <v>0</v>
      </c>
      <c r="J33" s="1"/>
      <c r="K33" s="1"/>
    </row>
    <row r="34" spans="1:11" s="3" customFormat="1" ht="16.5" customHeight="1">
      <c r="A34" s="37">
        <v>33</v>
      </c>
      <c r="B34" s="37" t="s">
        <v>35</v>
      </c>
      <c r="C34" s="66">
        <v>2</v>
      </c>
      <c r="D34" s="37" t="s">
        <v>3</v>
      </c>
      <c r="E34" s="129"/>
      <c r="F34" s="129"/>
      <c r="G34" s="38">
        <f>C34*E34</f>
        <v>0</v>
      </c>
      <c r="H34" s="38">
        <f>C34*F34</f>
        <v>0</v>
      </c>
      <c r="J34" s="1"/>
      <c r="K34" s="1"/>
    </row>
    <row r="35" spans="1:11" s="3" customFormat="1" ht="15">
      <c r="A35" s="39">
        <f aca="true" t="shared" si="5" ref="A35:A43">ROW()-2</f>
        <v>33</v>
      </c>
      <c r="B35" s="40" t="s">
        <v>13</v>
      </c>
      <c r="C35" s="67"/>
      <c r="D35" s="39"/>
      <c r="E35" s="41"/>
      <c r="F35" s="41"/>
      <c r="G35" s="41"/>
      <c r="H35" s="41"/>
      <c r="J35" s="1"/>
      <c r="K35" s="1"/>
    </row>
    <row r="36" spans="1:11" s="3" customFormat="1" ht="15">
      <c r="A36" s="48">
        <f t="shared" si="5"/>
        <v>34</v>
      </c>
      <c r="B36" s="48" t="s">
        <v>22</v>
      </c>
      <c r="C36" s="73">
        <v>1500</v>
      </c>
      <c r="D36" s="48" t="s">
        <v>21</v>
      </c>
      <c r="E36" s="125"/>
      <c r="F36" s="125"/>
      <c r="G36" s="49">
        <f>C36*E36</f>
        <v>0</v>
      </c>
      <c r="H36" s="49">
        <f>C36*F36</f>
        <v>0</v>
      </c>
      <c r="J36" s="1"/>
      <c r="K36" s="1"/>
    </row>
    <row r="37" spans="1:11" s="3" customFormat="1" ht="15">
      <c r="A37" s="48">
        <f t="shared" si="5"/>
        <v>35</v>
      </c>
      <c r="B37" s="48" t="s">
        <v>23</v>
      </c>
      <c r="C37" s="73">
        <v>500</v>
      </c>
      <c r="D37" s="48" t="s">
        <v>21</v>
      </c>
      <c r="E37" s="125"/>
      <c r="F37" s="125"/>
      <c r="G37" s="49">
        <f>C37*E37</f>
        <v>0</v>
      </c>
      <c r="H37" s="49">
        <f>C37*F37</f>
        <v>0</v>
      </c>
      <c r="J37" s="1"/>
      <c r="K37" s="1"/>
    </row>
    <row r="38" spans="1:11" s="3" customFormat="1" ht="15">
      <c r="A38" s="48">
        <f t="shared" si="5"/>
        <v>36</v>
      </c>
      <c r="B38" s="48" t="s">
        <v>24</v>
      </c>
      <c r="C38" s="73">
        <v>1500</v>
      </c>
      <c r="D38" s="48" t="s">
        <v>21</v>
      </c>
      <c r="E38" s="125"/>
      <c r="F38" s="125"/>
      <c r="G38" s="49">
        <f>C38*E38</f>
        <v>0</v>
      </c>
      <c r="H38" s="49">
        <f>C38*F38</f>
        <v>0</v>
      </c>
      <c r="J38" s="1"/>
      <c r="K38" s="1"/>
    </row>
    <row r="39" spans="1:11" s="3" customFormat="1" ht="15">
      <c r="A39" s="43">
        <f t="shared" si="5"/>
        <v>37</v>
      </c>
      <c r="B39" s="44" t="s">
        <v>29</v>
      </c>
      <c r="C39" s="68"/>
      <c r="D39" s="43"/>
      <c r="E39" s="45"/>
      <c r="F39" s="45"/>
      <c r="G39" s="45"/>
      <c r="H39" s="45"/>
      <c r="J39" s="1"/>
      <c r="K39" s="1"/>
    </row>
    <row r="40" spans="1:11" s="3" customFormat="1" ht="15">
      <c r="A40" s="46">
        <f t="shared" si="5"/>
        <v>38</v>
      </c>
      <c r="B40" s="46" t="s">
        <v>30</v>
      </c>
      <c r="C40" s="69">
        <v>1</v>
      </c>
      <c r="D40" s="46" t="s">
        <v>28</v>
      </c>
      <c r="E40" s="126"/>
      <c r="F40" s="126"/>
      <c r="G40" s="47">
        <f>C40*E40</f>
        <v>0</v>
      </c>
      <c r="H40" s="47">
        <f>C40*F40</f>
        <v>0</v>
      </c>
      <c r="J40" s="1"/>
      <c r="K40" s="1"/>
    </row>
    <row r="41" spans="1:11" s="3" customFormat="1" ht="15">
      <c r="A41" s="46">
        <f t="shared" si="5"/>
        <v>39</v>
      </c>
      <c r="B41" s="46" t="s">
        <v>31</v>
      </c>
      <c r="C41" s="69">
        <v>1</v>
      </c>
      <c r="D41" s="46" t="s">
        <v>28</v>
      </c>
      <c r="E41" s="126"/>
      <c r="F41" s="126"/>
      <c r="G41" s="47">
        <f>C41*E41</f>
        <v>0</v>
      </c>
      <c r="H41" s="47">
        <f>C41*F41</f>
        <v>0</v>
      </c>
      <c r="J41" s="1"/>
      <c r="K41" s="1"/>
    </row>
    <row r="42" spans="1:11" s="3" customFormat="1" ht="15">
      <c r="A42" s="46">
        <f t="shared" si="5"/>
        <v>40</v>
      </c>
      <c r="B42" s="46" t="s">
        <v>32</v>
      </c>
      <c r="C42" s="69">
        <v>1</v>
      </c>
      <c r="D42" s="46" t="s">
        <v>28</v>
      </c>
      <c r="E42" s="126"/>
      <c r="F42" s="126"/>
      <c r="G42" s="47">
        <f>C42*E42</f>
        <v>0</v>
      </c>
      <c r="H42" s="47">
        <f>C42*F42</f>
        <v>0</v>
      </c>
      <c r="J42" s="1"/>
      <c r="K42" s="1"/>
    </row>
    <row r="43" spans="1:11" s="3" customFormat="1" ht="17.25" thickBot="1">
      <c r="A43" s="114">
        <f t="shared" si="5"/>
        <v>41</v>
      </c>
      <c r="B43" s="114" t="s">
        <v>33</v>
      </c>
      <c r="C43" s="115">
        <v>1</v>
      </c>
      <c r="D43" s="114" t="s">
        <v>28</v>
      </c>
      <c r="E43" s="127"/>
      <c r="F43" s="127"/>
      <c r="G43" s="116">
        <f>C43*E43</f>
        <v>0</v>
      </c>
      <c r="H43" s="116">
        <f>C43*F43</f>
        <v>0</v>
      </c>
      <c r="J43" s="1"/>
      <c r="K43" s="1"/>
    </row>
    <row r="44" spans="1:11" s="3" customFormat="1" ht="15">
      <c r="A44" s="107"/>
      <c r="B44" s="108" t="s">
        <v>62</v>
      </c>
      <c r="C44" s="109"/>
      <c r="D44" s="110"/>
      <c r="E44" s="111"/>
      <c r="F44" s="112"/>
      <c r="G44" s="113">
        <f>SUM(G4:G43)</f>
        <v>0</v>
      </c>
      <c r="H44" s="113">
        <f>SUM(H4:H43)</f>
        <v>0</v>
      </c>
      <c r="J44" s="1"/>
      <c r="K44" s="1"/>
    </row>
    <row r="45" spans="1:11" s="3" customFormat="1" ht="15">
      <c r="A45" s="7"/>
      <c r="B45" s="106" t="s">
        <v>67</v>
      </c>
      <c r="C45" s="70"/>
      <c r="D45" s="8"/>
      <c r="E45" s="9"/>
      <c r="F45" s="9"/>
      <c r="G45" s="9"/>
      <c r="H45" s="10">
        <f>SUM(G44:H44)</f>
        <v>0</v>
      </c>
      <c r="J45" s="1"/>
      <c r="K45" s="1"/>
    </row>
    <row r="47" spans="1:8" s="3" customFormat="1" ht="55.15" customHeight="1">
      <c r="A47" s="2"/>
      <c r="B47" s="75"/>
      <c r="C47" s="75"/>
      <c r="D47" s="75"/>
      <c r="E47" s="75"/>
      <c r="F47" s="75"/>
      <c r="G47" s="75"/>
      <c r="H47" s="75"/>
    </row>
  </sheetData>
  <sheetProtection algorithmName="SHA-512" hashValue="x7soDD8agGM5AFCh1y5dXwz/Vw7C56wimMZBI58hirAlSeA5hWLlVbzHcIioVF3ud1jhu8VlRhkSDjwz/BRtVQ==" saltValue="G0D8/7g1EKMo974s6mD9JQ==" spinCount="100000" sheet="1" objects="1" scenarios="1" selectLockedCells="1"/>
  <mergeCells count="2">
    <mergeCell ref="B47:H47"/>
    <mergeCell ref="A1:H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SNAKE</cp:lastModifiedBy>
  <cp:lastPrinted>2016-07-12T10:07:55Z</cp:lastPrinted>
  <dcterms:created xsi:type="dcterms:W3CDTF">2016-04-26T13:28:42Z</dcterms:created>
  <dcterms:modified xsi:type="dcterms:W3CDTF">2016-07-12T10:11:58Z</dcterms:modified>
  <cp:category/>
  <cp:version/>
  <cp:contentType/>
  <cp:contentStatus/>
</cp:coreProperties>
</file>