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- listopad\Zadávací dokumentace\"/>
    </mc:Choice>
  </mc:AlternateContent>
  <xr:revisionPtr revIDLastSave="0" documentId="13_ncr:1_{343F961A-0DA6-4FC2-A299-2F08477A7A84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2" r:id="rId2"/>
    <sheet name="Karlovarsko 3." sheetId="3" r:id="rId3"/>
    <sheet name="Sokolovsko 1." sheetId="4" r:id="rId4"/>
    <sheet name="Sokolovsko 2." sheetId="5" r:id="rId5"/>
    <sheet name="Sokolovsko 3." sheetId="6" r:id="rId6"/>
    <sheet name="Chebsko 1." sheetId="7" r:id="rId7"/>
    <sheet name="Chebsko 2." sheetId="9" r:id="rId8"/>
    <sheet name="Chebsko 3." sheetId="8" r:id="rId9"/>
    <sheet name="DVMO" sheetId="17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8" l="1"/>
  <c r="I7" i="8" s="1"/>
  <c r="J8" i="8"/>
  <c r="J9" i="8"/>
  <c r="I8" i="8"/>
  <c r="I9" i="8"/>
  <c r="J6" i="9"/>
  <c r="I6" i="9" s="1"/>
  <c r="J7" i="9"/>
  <c r="I7" i="9" s="1"/>
  <c r="J8" i="9"/>
  <c r="I8" i="9" s="1"/>
  <c r="J6" i="7"/>
  <c r="I6" i="7" s="1"/>
  <c r="J7" i="7"/>
  <c r="I7" i="7" s="1"/>
  <c r="J8" i="7"/>
  <c r="I8" i="7" s="1"/>
  <c r="J6" i="5"/>
  <c r="I6" i="5" s="1"/>
  <c r="J7" i="5"/>
  <c r="I7" i="5" s="1"/>
  <c r="J8" i="5"/>
  <c r="I8" i="5" s="1"/>
  <c r="J9" i="4"/>
  <c r="J6" i="4"/>
  <c r="J7" i="4"/>
  <c r="I7" i="4" s="1"/>
  <c r="J8" i="4"/>
  <c r="I8" i="4" s="1"/>
  <c r="I6" i="4"/>
  <c r="I9" i="4"/>
  <c r="J6" i="6"/>
  <c r="J7" i="6"/>
  <c r="I7" i="6" s="1"/>
  <c r="J8" i="6"/>
  <c r="I8" i="6" s="1"/>
  <c r="I6" i="6"/>
  <c r="J10" i="6" l="1"/>
  <c r="I10" i="6" s="1"/>
  <c r="J11" i="6"/>
  <c r="I11" i="6" s="1"/>
  <c r="J9" i="5"/>
  <c r="I9" i="5" s="1"/>
  <c r="J10" i="5"/>
  <c r="I10" i="5" s="1"/>
  <c r="J11" i="4"/>
  <c r="I11" i="4" s="1"/>
  <c r="J12" i="4"/>
  <c r="I12" i="4" s="1"/>
  <c r="J9" i="1"/>
  <c r="I9" i="1" s="1"/>
  <c r="J10" i="1"/>
  <c r="I10" i="1" s="1"/>
  <c r="J9" i="2"/>
  <c r="I9" i="2" s="1"/>
  <c r="J10" i="2"/>
  <c r="I10" i="2" s="1"/>
  <c r="J9" i="3"/>
  <c r="I9" i="3" s="1"/>
  <c r="J10" i="3"/>
  <c r="I10" i="3" s="1"/>
  <c r="J6" i="17" l="1"/>
  <c r="I6" i="17" s="1"/>
  <c r="J7" i="17"/>
  <c r="I7" i="17" s="1"/>
  <c r="J6" i="8" l="1"/>
  <c r="I6" i="8" s="1"/>
  <c r="J10" i="8"/>
  <c r="I10" i="8" s="1"/>
  <c r="J11" i="8"/>
  <c r="I11" i="8" s="1"/>
  <c r="J9" i="9"/>
  <c r="I9" i="9" s="1"/>
  <c r="J10" i="9"/>
  <c r="I10" i="9" s="1"/>
  <c r="J11" i="9"/>
  <c r="I11" i="9" s="1"/>
  <c r="J9" i="7"/>
  <c r="I9" i="7" s="1"/>
  <c r="J10" i="7"/>
  <c r="I10" i="7" s="1"/>
  <c r="J11" i="7"/>
  <c r="I11" i="7" s="1"/>
  <c r="J5" i="17" l="1"/>
  <c r="J5" i="8"/>
  <c r="J5" i="9"/>
  <c r="J5" i="7"/>
  <c r="J9" i="6"/>
  <c r="J12" i="6"/>
  <c r="J5" i="6"/>
  <c r="J11" i="5"/>
  <c r="J12" i="5"/>
  <c r="J5" i="5"/>
  <c r="J10" i="4"/>
  <c r="J13" i="4"/>
  <c r="J5" i="4"/>
  <c r="J6" i="3"/>
  <c r="J7" i="3"/>
  <c r="J8" i="3"/>
  <c r="J5" i="3"/>
  <c r="J6" i="2"/>
  <c r="J7" i="2"/>
  <c r="J8" i="2"/>
  <c r="J11" i="2"/>
  <c r="J5" i="2"/>
  <c r="J6" i="1"/>
  <c r="J7" i="1"/>
  <c r="J8" i="1"/>
  <c r="J11" i="1"/>
  <c r="J5" i="1"/>
  <c r="I5" i="17" l="1"/>
  <c r="I5" i="8"/>
  <c r="I5" i="9"/>
  <c r="I5" i="7"/>
  <c r="I9" i="6"/>
  <c r="I12" i="6"/>
  <c r="I5" i="6"/>
  <c r="I11" i="5"/>
  <c r="I12" i="5"/>
  <c r="I5" i="5"/>
  <c r="I10" i="4"/>
  <c r="I13" i="4"/>
  <c r="I5" i="4"/>
  <c r="I7" i="3"/>
  <c r="I6" i="3"/>
  <c r="I8" i="3"/>
  <c r="I5" i="3"/>
  <c r="I8" i="2"/>
  <c r="I11" i="2"/>
  <c r="I6" i="2"/>
  <c r="I7" i="2"/>
  <c r="I5" i="2"/>
  <c r="I6" i="1"/>
  <c r="I7" i="1"/>
  <c r="I8" i="1"/>
  <c r="I11" i="1"/>
  <c r="I5" i="1"/>
  <c r="J8" i="17" l="1"/>
  <c r="I8" i="17"/>
  <c r="H8" i="17"/>
  <c r="J12" i="9" l="1"/>
  <c r="I12" i="9"/>
  <c r="H12" i="9"/>
  <c r="J12" i="8"/>
  <c r="I12" i="8"/>
  <c r="H12" i="8"/>
  <c r="J12" i="7"/>
  <c r="I12" i="7"/>
  <c r="H12" i="7"/>
  <c r="J13" i="6"/>
  <c r="I13" i="6"/>
  <c r="H13" i="6"/>
  <c r="J13" i="5"/>
  <c r="I13" i="5"/>
  <c r="H13" i="5"/>
  <c r="J14" i="4"/>
  <c r="I14" i="4"/>
  <c r="H14" i="4"/>
  <c r="J11" i="3"/>
  <c r="I11" i="3"/>
  <c r="H11" i="3"/>
  <c r="J12" i="2"/>
  <c r="I12" i="2"/>
  <c r="H12" i="2"/>
  <c r="I12" i="1" l="1"/>
  <c r="J12" i="1"/>
  <c r="H12" i="1"/>
</calcChain>
</file>

<file path=xl/sharedStrings.xml><?xml version="1.0" encoding="utf-8"?>
<sst xmlns="http://schemas.openxmlformats.org/spreadsheetml/2006/main" count="259" uniqueCount="88">
  <si>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</si>
  <si>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</si>
  <si>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</si>
  <si>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</si>
  <si>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</si>
  <si>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</si>
  <si>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</si>
  <si>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</si>
  <si>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</si>
  <si>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</si>
  <si>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</si>
  <si>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Státní zámek Valeč, 364 55 Valeč</t>
  </si>
  <si>
    <t>Západočeské divadlo Cheb</t>
  </si>
  <si>
    <t>ZŠ a MŠ Kyselka, Radošov 75, 362 72 Kyselka</t>
  </si>
  <si>
    <t>Muzeum Cheb, náměstí Krále Jiřího z Poděbrad 492/3, 350 02 Cheb</t>
  </si>
  <si>
    <t>Muzeum Karlovy Vary, Nová Louka 23, 360 01 Karlovy Vary</t>
  </si>
  <si>
    <t>Státní zámek Kynžvart</t>
  </si>
  <si>
    <t>Návštěvnické centrum Thun, Porcelánka Nová Role</t>
  </si>
  <si>
    <t>Lesní škola Skulina, Svatošská - Karlovy Vary - Doubí (odjezd od SOS vesničky - Doubí)</t>
  </si>
  <si>
    <t>Klášter Teplá, Klášter 210, 364 61 Teplá</t>
  </si>
  <si>
    <t>Lesní mateřská škola Pod Lipami, Zahrada u statku v ulici Dvůr pod lipami 1766/1, 350 02 Cheb</t>
  </si>
  <si>
    <t>ZŠ Nejdek, náměstí Karla IV. 423, 362 21 Nejdek</t>
  </si>
  <si>
    <t>ZŠ a MŠ Pernink, Karlovarská 118, Pernink</t>
  </si>
  <si>
    <t>Lesní MŠ Svatošky, Nábřeží J. Palacha 1139/40, 360 01 Karlovy Vary (odjezd od SOS vesničky - Doubí)</t>
  </si>
  <si>
    <t>ZŠ a MŠ Krajková, Komenského 22, 357 08 Krajková</t>
  </si>
  <si>
    <t>Gymnázium Aš, Hlavní 106, 352 01 Aš (odjezd od Lidového domu)</t>
  </si>
  <si>
    <t>ZŠ a MŠ Aš, Okružní 57, 352 01 Aš</t>
  </si>
  <si>
    <t>MŠ Mokřiny, č. p. 116, 352 01 Aš</t>
  </si>
  <si>
    <t>ZŠ Ostrov, Masarykova 1289, 363 01 Ostrov</t>
  </si>
  <si>
    <t xml:space="preserve">ZŠ Končená, Karlovy vary, Konečná 25, 360 05 Karlovy Vary </t>
  </si>
  <si>
    <t>ZŠ Ostrov, Májová 997, 363 01 Ostrov (odjezd z boku školy u tělocvičny)</t>
  </si>
  <si>
    <t>ZŠ Krušnohorská, Karlovy Vary, Krušnohorská 11, 360 10 Karlovy Vary</t>
  </si>
  <si>
    <t>ZŠ Bochov, Okružní 367, 364 71 Bochov  (odjezd z náměstí v Bochově)</t>
  </si>
  <si>
    <t>MŠ Bochov, Zahradní 315, 364 71  Bochov</t>
  </si>
  <si>
    <t>Městské divadlo B. Němcové Františkovy Lázně</t>
  </si>
  <si>
    <t>ZŠ a ZUŠ Žlutice, Poděbradova 307, 364 52 Žlutice (odjezd z autobusové zastávky)</t>
  </si>
  <si>
    <t>ZŠ a MŠ Ostrov, Myslbekova 996, 363 01 Ostrov</t>
  </si>
  <si>
    <t>MŠ Stráž nad Ohří, č. p. 101, 363 01 Stráž nad Ohří</t>
  </si>
  <si>
    <t xml:space="preserve">ZŠ a ZUŠ Šmeralova, Karlovy Vary, Šmeralova 15, 360 05 </t>
  </si>
  <si>
    <t>20.112024</t>
  </si>
  <si>
    <t>Knižní lázně, Dům Chopin, Hlavní tř. 28, Mariánské Lázně</t>
  </si>
  <si>
    <t>Gymnízuim Ostrov, Studentská 1205, Ostrov (odjezd z bočního vchodu gymnázia)</t>
  </si>
  <si>
    <t>Hrad Loket</t>
  </si>
  <si>
    <t>Gymnázium Ostrov, Studentská 1205, Ostrov</t>
  </si>
  <si>
    <t xml:space="preserve">ZŠ 1. máje, Karlovy Vary, 1. máje 1, 360 06 Karlovy Vary </t>
  </si>
  <si>
    <t>ZŠ Bochov, Okružní 367, 364 71 Bochov (odjezd z náměstí v Bochově)</t>
  </si>
  <si>
    <t>CENOVÁ NABÍDKA - Doprava dětí - listopad - Část 1 – Karlovarsko 1/3</t>
  </si>
  <si>
    <t>CENOVÁ NABÍDKA - Doprava dětí - listopad - Část 2 – Karlovarsko 2/3</t>
  </si>
  <si>
    <t>CENOVÁ NABÍDKA - Doprava dětí - listopad - Část 3 – Karlovarsko 3/3</t>
  </si>
  <si>
    <t>ZŠ Kynšperk nad Ohří, Komenského 540, 357 31 Kynšperk n. O. (odjezd z parkoviště naproti kostelu)</t>
  </si>
  <si>
    <t>MŠ Chodov, Školní 737, 357 35 Chodov (odjezd od branky u "Plzeňky")</t>
  </si>
  <si>
    <t>ZŠ a MŠ Svatava, Pohraniční stráže 81, 357 03 Svatava</t>
  </si>
  <si>
    <t>ZŠ Kraslice, Dukelská 1122, 357 01 Kraslice (odjezd z ulice Rybná)</t>
  </si>
  <si>
    <t xml:space="preserve">SŠ živnostesnká Sokolov, Žákovská 716, 356 01  Sokolov </t>
  </si>
  <si>
    <t>Hrad Vildštejn, Skalná</t>
  </si>
  <si>
    <t>ZŠ a MŠ Rovná, č. p. 38, 356 01 Rovná</t>
  </si>
  <si>
    <t>ZMŠ Březová, Komenského 11, 356 01 Sokolov</t>
  </si>
  <si>
    <t>3. ZŠ Chodov, Husova 788, 357 35 Chodov</t>
  </si>
  <si>
    <t>MŠ Dolní Rychnov, Šafaříkova 17, 356 04 Dolní Rychnov</t>
  </si>
  <si>
    <t>ZŠ a MŠ Libavské Údolí, č. p. 109, 357 51 Libavské Údolí</t>
  </si>
  <si>
    <t>ZŠ Habartov, Karla Čapka 119, 357 09  Habartov (odjezd od MKS Habartov)</t>
  </si>
  <si>
    <t>3. ZŠ Chodov, Nejdecká 245, 357 35 Chodov (odjjezd od sportovní haly Chodov)</t>
  </si>
  <si>
    <t>ŠMP Mánesova, Mánesova 1672, 356 01 Sokolov</t>
  </si>
  <si>
    <t>ZŠ Kynšperk n. O. Jana A. Komenského 540</t>
  </si>
  <si>
    <t>ZŠ Březová, Komenského 232, 357 61 Sokolov (odjezd z autobusového nádraží Březová)</t>
  </si>
  <si>
    <t>MŠ Sokolov, Pionýrů 1344, 356 01 Sokolov</t>
  </si>
  <si>
    <t>SOA Sokolov, s.r.o., Hornická 1569, 356 01 Sokolov</t>
  </si>
  <si>
    <t>3. ZŠ Chodov, Nejdecká 245, 357 35 Chodov (odjedz od sportovní haly Chodov)</t>
  </si>
  <si>
    <t>CENOVÁ NABÍDKA - Doprava dětí - listopad - Část 4 – Sokolovsko 1/3</t>
  </si>
  <si>
    <t>CENOVÁ NABÍDKA - Doprava dětí - listopad - Část 5 – Sokolovsko 2/3</t>
  </si>
  <si>
    <t>CENOVÁ NABÍDKA - Doprava dětí - listopad - Část 6 – Sokolovsko 3/3</t>
  </si>
  <si>
    <t>CENOVÁ NABÍDKA - Doprava dětí - listopad - Část 7 – Chebsko 1/3</t>
  </si>
  <si>
    <t>CENOVÁ NABÍDKA - Doprava dětí - listopad - Část 8 – Chebsko 2/3</t>
  </si>
  <si>
    <t>CENOVÁ NABÍDKA - Doprava dětí - listopad - Část 9 – Chebsko 3/3</t>
  </si>
  <si>
    <t>CENOVÁ NABÍDKA - Doprava dětí - listopad - Část 10 – Doprava většího množství osob</t>
  </si>
  <si>
    <t>ZŠ Úšovice, Školní náměstí 472/3, 353 01 Mariánské Lázně</t>
  </si>
  <si>
    <t>ZŠ Skalná, Sportovní 260, 351 34 Skalná</t>
  </si>
  <si>
    <t>MŠ Luby, Tovární 743, 351 37 Luby (odjezd od požární zbrojnice)</t>
  </si>
  <si>
    <t xml:space="preserve">ZŠ a MŠ Okružní 57, 352 01 Aš </t>
  </si>
  <si>
    <t>ZUŠ R. Schumanna, Kostelní 42, 352 01 Aš</t>
  </si>
  <si>
    <t>MŠ Krásná, č. p. 280, 352 01 Aš</t>
  </si>
  <si>
    <t xml:space="preserve">ZŠ a MŠ Hazlov, č. p. 119, 351 32 Hazlov </t>
  </si>
  <si>
    <t>ZŠ a MŠ Plesná, Školní, 351 35 Plesná (odjezd z Náměstí svobody v Plesné)</t>
  </si>
  <si>
    <t>ZŠ a MŠ Milhostov, č. p. 69, 350 02 Cheb</t>
  </si>
  <si>
    <t>ZŠ a MŠ Hazlov, č. p. 119, 351 32 Hazlov (odjezd z autobusové zastávky Hazlov)</t>
  </si>
  <si>
    <t>ZŠ Hranice, Husova 414, 351 24 Hranice</t>
  </si>
  <si>
    <t>ZŠ a MŠ Tři Sekery, č.p. 79, 353 01 Tři Sekery (odjezd od autobusové zastávky)</t>
  </si>
  <si>
    <r>
      <t xml:space="preserve">ZŠ Vítězství Mariánské Lázně, třída Vítězství 29/28, 353 01 ML </t>
    </r>
    <r>
      <rPr>
        <b/>
        <sz val="14"/>
        <rFont val="Calibri"/>
        <family val="2"/>
        <charset val="238"/>
        <scheme val="minor"/>
      </rPr>
      <t>(autobus s bezbariérovým přístupem)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</si>
</sst>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13" xfId="3" applyNumberFormat="1" applyFont="1" applyFill="1" applyBorder="1" applyAlignment="1" applyProtection="1">
      <alignment horizontal="center" vertical="center" wrapText="1"/>
    </xf>
    <xf numFmtId="164" fontId="2" fillId="2" borderId="14" xfId="3" applyNumberFormat="1" applyFont="1" applyFill="1" applyBorder="1" applyAlignment="1" applyProtection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20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20" fontId="10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20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9" fillId="5" borderId="6" xfId="0" applyNumberFormat="1" applyFont="1" applyFill="1" applyBorder="1" applyAlignment="1">
      <alignment horizontal="center" vertical="center" wrapText="1"/>
    </xf>
    <xf numFmtId="20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20" fontId="10" fillId="5" borderId="9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20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20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20" fontId="10" fillId="6" borderId="9" xfId="0" applyNumberFormat="1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164" fontId="2" fillId="4" borderId="19" xfId="0" applyNumberFormat="1" applyFont="1" applyFill="1" applyBorder="1" applyAlignment="1" applyProtection="1">
      <alignment vertical="center"/>
    </xf>
    <xf numFmtId="164" fontId="2" fillId="2" borderId="20" xfId="0" applyNumberFormat="1" applyFont="1" applyFill="1" applyBorder="1" applyAlignment="1" applyProtection="1">
      <alignment horizontal="center" vertical="center" wrapText="1"/>
    </xf>
    <xf numFmtId="14" fontId="9" fillId="8" borderId="7" xfId="0" applyNumberFormat="1" applyFont="1" applyFill="1" applyBorder="1" applyAlignment="1">
      <alignment horizontal="center" vertical="center" wrapText="1"/>
    </xf>
    <xf numFmtId="20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4" fontId="9" fillId="8" borderId="6" xfId="0" applyNumberFormat="1" applyFont="1" applyFill="1" applyBorder="1" applyAlignment="1">
      <alignment horizontal="center" vertical="center" wrapText="1"/>
    </xf>
    <xf numFmtId="20" fontId="9" fillId="8" borderId="3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14" fontId="9" fillId="8" borderId="8" xfId="0" applyNumberFormat="1" applyFont="1" applyFill="1" applyBorder="1" applyAlignment="1">
      <alignment horizontal="center" vertical="center" wrapText="1"/>
    </xf>
    <xf numFmtId="20" fontId="10" fillId="8" borderId="9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2" borderId="22" xfId="0" applyNumberFormat="1" applyFont="1" applyFill="1" applyBorder="1" applyAlignment="1" applyProtection="1">
      <alignment horizontal="center" vertical="center" wrapText="1"/>
    </xf>
    <xf numFmtId="164" fontId="2" fillId="2" borderId="23" xfId="0" applyNumberFormat="1" applyFont="1" applyFill="1" applyBorder="1" applyAlignment="1" applyProtection="1">
      <alignment horizontal="center" vertical="center" wrapText="1"/>
    </xf>
    <xf numFmtId="165" fontId="2" fillId="7" borderId="18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18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7" borderId="8" xfId="0" applyNumberFormat="1" applyFont="1" applyFill="1" applyBorder="1" applyAlignment="1" applyProtection="1">
      <alignment horizontal="center" vertical="center" wrapText="1"/>
      <protection locked="0"/>
    </xf>
    <xf numFmtId="20" fontId="10" fillId="6" borderId="1" xfId="0" applyNumberFormat="1" applyFont="1" applyFill="1" applyBorder="1" applyAlignment="1">
      <alignment horizontal="center" vertical="center" wrapText="1"/>
    </xf>
    <xf numFmtId="165" fontId="12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9" fillId="6" borderId="24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164" fontId="2" fillId="2" borderId="29" xfId="0" applyNumberFormat="1" applyFont="1" applyFill="1" applyBorder="1" applyAlignment="1" applyProtection="1">
      <alignment horizontal="center" vertical="center" wrapText="1"/>
    </xf>
    <xf numFmtId="164" fontId="2" fillId="2" borderId="30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20" fontId="9" fillId="5" borderId="9" xfId="0" applyNumberFormat="1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165" fontId="12" fillId="7" borderId="31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32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33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24" xfId="0" applyFont="1" applyFill="1" applyBorder="1" applyAlignment="1">
      <alignment horizontal="center" vertical="center" wrapText="1"/>
    </xf>
  </cellXfs>
  <cellStyles count="4">
    <cellStyle name="Měna" xfId="3" builtinId="4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2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855468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1">
        <v>45597</v>
      </c>
      <c r="C5" s="52">
        <v>0.35416666666666669</v>
      </c>
      <c r="D5" s="52">
        <v>0.50694444444444442</v>
      </c>
      <c r="E5" s="53">
        <v>69</v>
      </c>
      <c r="F5" s="53" t="s">
        <v>12</v>
      </c>
      <c r="G5" s="54" t="s">
        <v>28</v>
      </c>
      <c r="H5" s="76"/>
      <c r="I5" s="11">
        <f>J5-H5</f>
        <v>0</v>
      </c>
      <c r="J5" s="12">
        <f>H5*1.12</f>
        <v>0</v>
      </c>
    </row>
    <row r="6" spans="2:10" ht="56.25" x14ac:dyDescent="0.25">
      <c r="B6" s="44">
        <v>45602</v>
      </c>
      <c r="C6" s="45">
        <v>0.36458333333333331</v>
      </c>
      <c r="D6" s="45">
        <v>0.52083333333333337</v>
      </c>
      <c r="E6" s="46">
        <v>27</v>
      </c>
      <c r="F6" s="46" t="s">
        <v>12</v>
      </c>
      <c r="G6" s="47" t="s">
        <v>31</v>
      </c>
      <c r="H6" s="76"/>
      <c r="I6" s="11">
        <f t="shared" ref="I6:I11" si="0">J6-H6</f>
        <v>0</v>
      </c>
      <c r="J6" s="12">
        <f t="shared" ref="J6:J11" si="1">H6*1.12</f>
        <v>0</v>
      </c>
    </row>
    <row r="7" spans="2:10" ht="37.5" x14ac:dyDescent="0.25">
      <c r="B7" s="44">
        <v>45607</v>
      </c>
      <c r="C7" s="45">
        <v>0.36458333333333331</v>
      </c>
      <c r="D7" s="45">
        <v>0.45833333333333331</v>
      </c>
      <c r="E7" s="46">
        <v>46</v>
      </c>
      <c r="F7" s="46" t="s">
        <v>12</v>
      </c>
      <c r="G7" s="47" t="s">
        <v>33</v>
      </c>
      <c r="H7" s="76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44">
        <v>45616</v>
      </c>
      <c r="C8" s="45">
        <v>0.34722222222222227</v>
      </c>
      <c r="D8" s="45">
        <v>0.4375</v>
      </c>
      <c r="E8" s="46">
        <v>19</v>
      </c>
      <c r="F8" s="46" t="s">
        <v>17</v>
      </c>
      <c r="G8" s="47" t="s">
        <v>37</v>
      </c>
      <c r="H8" s="76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44">
        <v>45618</v>
      </c>
      <c r="C9" s="45">
        <v>0.3263888888888889</v>
      </c>
      <c r="D9" s="45">
        <v>0.52083333333333337</v>
      </c>
      <c r="E9" s="46">
        <v>42</v>
      </c>
      <c r="F9" s="46" t="s">
        <v>40</v>
      </c>
      <c r="G9" s="47" t="s">
        <v>31</v>
      </c>
      <c r="H9" s="76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44">
        <v>45624</v>
      </c>
      <c r="C10" s="80">
        <v>0.35416666666666669</v>
      </c>
      <c r="D10" s="80">
        <v>0.44791666666666669</v>
      </c>
      <c r="E10" s="43">
        <v>27</v>
      </c>
      <c r="F10" s="46" t="s">
        <v>15</v>
      </c>
      <c r="G10" s="47" t="s">
        <v>13</v>
      </c>
      <c r="H10" s="75"/>
      <c r="I10" s="11">
        <f t="shared" si="0"/>
        <v>0</v>
      </c>
      <c r="J10" s="12">
        <f t="shared" si="1"/>
        <v>0</v>
      </c>
    </row>
    <row r="11" spans="2:10" ht="38.25" thickBot="1" x14ac:dyDescent="0.3">
      <c r="B11" s="48">
        <v>45624</v>
      </c>
      <c r="C11" s="55">
        <v>0.36458333333333331</v>
      </c>
      <c r="D11" s="55">
        <v>0.50694444444444442</v>
      </c>
      <c r="E11" s="56">
        <v>42</v>
      </c>
      <c r="F11" s="49" t="s">
        <v>12</v>
      </c>
      <c r="G11" s="50" t="s">
        <v>44</v>
      </c>
      <c r="H11" s="75"/>
      <c r="I11" s="11">
        <f t="shared" si="0"/>
        <v>0</v>
      </c>
      <c r="J11" s="12">
        <f t="shared" si="1"/>
        <v>0</v>
      </c>
    </row>
    <row r="12" spans="2:10" ht="45.75" customHeight="1" thickBot="1" x14ac:dyDescent="0.3">
      <c r="B12" s="82" t="s">
        <v>7</v>
      </c>
      <c r="C12" s="83"/>
      <c r="D12" s="83"/>
      <c r="E12" s="83"/>
      <c r="F12" s="83"/>
      <c r="G12" s="83"/>
      <c r="H12" s="10">
        <f>SUM(H5:H11)</f>
        <v>0</v>
      </c>
      <c r="I12" s="10">
        <f>SUM(I5:I11)</f>
        <v>0</v>
      </c>
      <c r="J12" s="10">
        <f>SUM(J5:J11)</f>
        <v>0</v>
      </c>
    </row>
  </sheetData>
  <sheetProtection algorithmName="SHA-512" hashValue="/hV/F4zNEaWimo1tpJfi8jD9LjSI2YeuvsIlyU8oJ5VJzhkrrahHMMY5v1sQPvHYdx/FRsv93xgkkZ4b57g8cA==" saltValue="QAKc3KRkWkn4tJkjl4TGLg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FA4-2BD1-436A-B6AC-28E376C105CF}">
  <sheetPr>
    <tabColor theme="4" tint="0.59999389629810485"/>
  </sheetPr>
  <dimension ref="B1:J12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42578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7.5" x14ac:dyDescent="0.25">
      <c r="B5" s="51">
        <v>45597</v>
      </c>
      <c r="C5" s="52">
        <v>0.375</v>
      </c>
      <c r="D5" s="52">
        <v>0.52083333333333337</v>
      </c>
      <c r="E5" s="53">
        <v>52</v>
      </c>
      <c r="F5" s="53" t="s">
        <v>12</v>
      </c>
      <c r="G5" s="54" t="s">
        <v>29</v>
      </c>
      <c r="H5" s="76"/>
      <c r="I5" s="13">
        <f>J5-H5</f>
        <v>0</v>
      </c>
      <c r="J5" s="14">
        <f>H5*1.12</f>
        <v>0</v>
      </c>
    </row>
    <row r="6" spans="2:10" ht="60.75" customHeight="1" x14ac:dyDescent="0.25">
      <c r="B6" s="44">
        <v>45602</v>
      </c>
      <c r="C6" s="45">
        <v>0.34375</v>
      </c>
      <c r="D6" s="45">
        <v>0.54166666666666663</v>
      </c>
      <c r="E6" s="46">
        <v>42</v>
      </c>
      <c r="F6" s="46" t="s">
        <v>19</v>
      </c>
      <c r="G6" s="47" t="s">
        <v>32</v>
      </c>
      <c r="H6" s="76"/>
      <c r="I6" s="13">
        <f t="shared" ref="I6:I11" si="0">J6-H6</f>
        <v>0</v>
      </c>
      <c r="J6" s="14">
        <f t="shared" ref="J6:J11" si="1">H6*1.12</f>
        <v>0</v>
      </c>
    </row>
    <row r="7" spans="2:10" ht="56.25" x14ac:dyDescent="0.25">
      <c r="B7" s="44">
        <v>45609</v>
      </c>
      <c r="C7" s="45">
        <v>0.33333333333333331</v>
      </c>
      <c r="D7" s="45">
        <v>0.5625</v>
      </c>
      <c r="E7" s="46">
        <v>36</v>
      </c>
      <c r="F7" s="46" t="s">
        <v>34</v>
      </c>
      <c r="G7" s="84" t="s">
        <v>35</v>
      </c>
      <c r="H7" s="76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44">
        <v>45616</v>
      </c>
      <c r="C8" s="45">
        <v>0.33333333333333331</v>
      </c>
      <c r="D8" s="45">
        <v>0.51041666666666663</v>
      </c>
      <c r="E8" s="46">
        <v>27</v>
      </c>
      <c r="F8" s="46" t="s">
        <v>19</v>
      </c>
      <c r="G8" s="47" t="s">
        <v>38</v>
      </c>
      <c r="H8" s="76"/>
      <c r="I8" s="13">
        <f t="shared" si="0"/>
        <v>0</v>
      </c>
      <c r="J8" s="14">
        <f t="shared" si="1"/>
        <v>0</v>
      </c>
    </row>
    <row r="9" spans="2:10" ht="60.75" customHeight="1" x14ac:dyDescent="0.25">
      <c r="B9" s="44">
        <v>45622</v>
      </c>
      <c r="C9" s="80">
        <v>0.33333333333333331</v>
      </c>
      <c r="D9" s="80">
        <v>0.4375</v>
      </c>
      <c r="E9" s="43">
        <v>34</v>
      </c>
      <c r="F9" s="46" t="s">
        <v>15</v>
      </c>
      <c r="G9" s="47" t="s">
        <v>22</v>
      </c>
      <c r="H9" s="75"/>
      <c r="I9" s="13">
        <f t="shared" si="0"/>
        <v>0</v>
      </c>
      <c r="J9" s="14">
        <f t="shared" si="1"/>
        <v>0</v>
      </c>
    </row>
    <row r="10" spans="2:10" ht="37.5" x14ac:dyDescent="0.25">
      <c r="B10" s="44">
        <v>45624</v>
      </c>
      <c r="C10" s="80">
        <v>0.33333333333333331</v>
      </c>
      <c r="D10" s="80">
        <v>0.52083333333333337</v>
      </c>
      <c r="E10" s="43">
        <v>33</v>
      </c>
      <c r="F10" s="46" t="s">
        <v>42</v>
      </c>
      <c r="G10" s="47" t="s">
        <v>21</v>
      </c>
      <c r="H10" s="75"/>
      <c r="I10" s="13">
        <f t="shared" si="0"/>
        <v>0</v>
      </c>
      <c r="J10" s="14">
        <f t="shared" si="1"/>
        <v>0</v>
      </c>
    </row>
    <row r="11" spans="2:10" ht="60.75" customHeight="1" thickBot="1" x14ac:dyDescent="0.3">
      <c r="B11" s="48">
        <v>45624</v>
      </c>
      <c r="C11" s="55">
        <v>0.34375</v>
      </c>
      <c r="D11" s="55">
        <v>0.54166666666666663</v>
      </c>
      <c r="E11" s="56">
        <v>42</v>
      </c>
      <c r="F11" s="49" t="s">
        <v>19</v>
      </c>
      <c r="G11" s="50" t="s">
        <v>45</v>
      </c>
      <c r="H11" s="75"/>
      <c r="I11" s="13">
        <f t="shared" si="0"/>
        <v>0</v>
      </c>
      <c r="J11" s="14">
        <f t="shared" si="1"/>
        <v>0</v>
      </c>
    </row>
    <row r="12" spans="2:10" ht="45.75" customHeight="1" thickBot="1" x14ac:dyDescent="0.3">
      <c r="B12" s="82" t="s">
        <v>7</v>
      </c>
      <c r="C12" s="83"/>
      <c r="D12" s="83"/>
      <c r="E12" s="83"/>
      <c r="F12" s="83"/>
      <c r="G12" s="83"/>
      <c r="H12" s="10">
        <f>SUM(H5:H11)</f>
        <v>0</v>
      </c>
      <c r="I12" s="10">
        <f>SUM(I5:I11)</f>
        <v>0</v>
      </c>
      <c r="J12" s="10">
        <f>SUM(J5:J11)</f>
        <v>0</v>
      </c>
    </row>
  </sheetData>
  <sheetProtection algorithmName="SHA-512" hashValue="cbiCL8T6qDwLIKyecKsMRH7unDX9uGZNzDWYi/UitkUu6FhT9UqSIs2lFzT/CPaKPhcmXDipREuOxkYKXABwDg==" saltValue="7wKpmnkP08eewXYd4cKHfQ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11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56.25" x14ac:dyDescent="0.25">
      <c r="B5" s="51">
        <v>45602</v>
      </c>
      <c r="C5" s="52">
        <v>0.33333333333333331</v>
      </c>
      <c r="D5" s="52">
        <v>0.46875</v>
      </c>
      <c r="E5" s="53">
        <v>49</v>
      </c>
      <c r="F5" s="53" t="s">
        <v>17</v>
      </c>
      <c r="G5" s="54" t="s">
        <v>30</v>
      </c>
      <c r="H5" s="76"/>
      <c r="I5" s="13">
        <f>J5-H5</f>
        <v>0</v>
      </c>
      <c r="J5" s="14">
        <f>H5*1.12</f>
        <v>0</v>
      </c>
    </row>
    <row r="6" spans="2:10" ht="75" x14ac:dyDescent="0.25">
      <c r="B6" s="44">
        <v>45607</v>
      </c>
      <c r="C6" s="45">
        <v>0.36458333333333331</v>
      </c>
      <c r="D6" s="45">
        <v>0.45833333333333331</v>
      </c>
      <c r="E6" s="46">
        <v>23</v>
      </c>
      <c r="F6" s="46" t="s">
        <v>12</v>
      </c>
      <c r="G6" s="47" t="s">
        <v>23</v>
      </c>
      <c r="H6" s="76"/>
      <c r="I6" s="13">
        <f t="shared" ref="I6:I10" si="0">J6-H6</f>
        <v>0</v>
      </c>
      <c r="J6" s="14">
        <f t="shared" ref="J6:J10" si="1">H6*1.12</f>
        <v>0</v>
      </c>
    </row>
    <row r="7" spans="2:10" ht="60.75" customHeight="1" x14ac:dyDescent="0.25">
      <c r="B7" s="44">
        <v>45609</v>
      </c>
      <c r="C7" s="45">
        <v>0.36458333333333331</v>
      </c>
      <c r="D7" s="45">
        <v>0.44791666666666669</v>
      </c>
      <c r="E7" s="46">
        <v>49</v>
      </c>
      <c r="F7" s="46" t="s">
        <v>17</v>
      </c>
      <c r="G7" s="47" t="s">
        <v>36</v>
      </c>
      <c r="H7" s="76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44" t="s">
        <v>39</v>
      </c>
      <c r="C8" s="45">
        <v>0.375</v>
      </c>
      <c r="D8" s="45">
        <v>0.5</v>
      </c>
      <c r="E8" s="46">
        <v>26</v>
      </c>
      <c r="F8" s="46" t="s">
        <v>11</v>
      </c>
      <c r="G8" s="47" t="s">
        <v>18</v>
      </c>
      <c r="H8" s="76"/>
      <c r="I8" s="13">
        <f t="shared" si="0"/>
        <v>0</v>
      </c>
      <c r="J8" s="14">
        <f t="shared" si="1"/>
        <v>0</v>
      </c>
    </row>
    <row r="9" spans="2:10" ht="60.75" customHeight="1" x14ac:dyDescent="0.25">
      <c r="B9" s="44">
        <v>45624</v>
      </c>
      <c r="C9" s="80">
        <v>0.36458333333333331</v>
      </c>
      <c r="D9" s="80">
        <v>0.51388888888888895</v>
      </c>
      <c r="E9" s="43">
        <v>52</v>
      </c>
      <c r="F9" s="46" t="s">
        <v>12</v>
      </c>
      <c r="G9" s="47" t="s">
        <v>41</v>
      </c>
      <c r="H9" s="75"/>
      <c r="I9" s="13">
        <f t="shared" si="0"/>
        <v>0</v>
      </c>
      <c r="J9" s="14">
        <f t="shared" si="1"/>
        <v>0</v>
      </c>
    </row>
    <row r="10" spans="2:10" ht="38.25" thickBot="1" x14ac:dyDescent="0.3">
      <c r="B10" s="48">
        <v>45624</v>
      </c>
      <c r="C10" s="55">
        <v>0.36458333333333331</v>
      </c>
      <c r="D10" s="55">
        <v>0.51388888888888895</v>
      </c>
      <c r="E10" s="56">
        <v>52</v>
      </c>
      <c r="F10" s="49" t="s">
        <v>12</v>
      </c>
      <c r="G10" s="50" t="s">
        <v>43</v>
      </c>
      <c r="H10" s="75"/>
      <c r="I10" s="13">
        <f t="shared" si="0"/>
        <v>0</v>
      </c>
      <c r="J10" s="14">
        <f t="shared" si="1"/>
        <v>0</v>
      </c>
    </row>
    <row r="11" spans="2:10" ht="45.75" customHeight="1" thickBot="1" x14ac:dyDescent="0.3">
      <c r="B11" s="82" t="s">
        <v>7</v>
      </c>
      <c r="C11" s="83"/>
      <c r="D11" s="83"/>
      <c r="E11" s="83"/>
      <c r="F11" s="83"/>
      <c r="G11" s="83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hWYPGX/XGuXKeCbBdSCgr9R6vohf2+xSoD7sbq2BsMQytTTuFCUrxBq8Lj1H5FxLv03rEDkJPdlvqXZum2IvrA==" saltValue="ZTaT1cfpOvanHO+Ozuczqg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4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68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5" x14ac:dyDescent="0.25">
      <c r="B5" s="19">
        <v>45597</v>
      </c>
      <c r="C5" s="20">
        <v>0.38541666666666669</v>
      </c>
      <c r="D5" s="20">
        <v>0.50694444444444442</v>
      </c>
      <c r="E5" s="21">
        <v>60</v>
      </c>
      <c r="F5" s="21" t="s">
        <v>12</v>
      </c>
      <c r="G5" s="87" t="s">
        <v>49</v>
      </c>
      <c r="H5" s="77"/>
      <c r="I5" s="85">
        <f>J5-H5</f>
        <v>0</v>
      </c>
      <c r="J5" s="72">
        <f>H5*1.12</f>
        <v>0</v>
      </c>
    </row>
    <row r="6" spans="2:10" ht="37.5" x14ac:dyDescent="0.25">
      <c r="B6" s="15">
        <v>45602</v>
      </c>
      <c r="C6" s="16">
        <v>0.375</v>
      </c>
      <c r="D6" s="16">
        <v>0.52083333333333337</v>
      </c>
      <c r="E6" s="17">
        <v>44</v>
      </c>
      <c r="F6" s="17" t="s">
        <v>12</v>
      </c>
      <c r="G6" s="88" t="s">
        <v>24</v>
      </c>
      <c r="H6" s="78"/>
      <c r="I6" s="94">
        <f t="shared" ref="I6:I9" si="0">J6-H6</f>
        <v>0</v>
      </c>
      <c r="J6" s="95">
        <f t="shared" ref="J6:J9" si="1">H6*1.12</f>
        <v>0</v>
      </c>
    </row>
    <row r="7" spans="2:10" ht="37.5" x14ac:dyDescent="0.25">
      <c r="B7" s="15">
        <v>45602</v>
      </c>
      <c r="C7" s="16">
        <v>0.33333333333333331</v>
      </c>
      <c r="D7" s="16">
        <v>0.45833333333333331</v>
      </c>
      <c r="E7" s="17">
        <v>18</v>
      </c>
      <c r="F7" s="17" t="s">
        <v>54</v>
      </c>
      <c r="G7" s="88" t="s">
        <v>55</v>
      </c>
      <c r="H7" s="78"/>
      <c r="I7" s="94">
        <f t="shared" si="0"/>
        <v>0</v>
      </c>
      <c r="J7" s="95">
        <f t="shared" si="1"/>
        <v>0</v>
      </c>
    </row>
    <row r="8" spans="2:10" ht="37.5" x14ac:dyDescent="0.25">
      <c r="B8" s="15">
        <v>45607</v>
      </c>
      <c r="C8" s="16">
        <v>0.32291666666666669</v>
      </c>
      <c r="D8" s="16">
        <v>0.39583333333333331</v>
      </c>
      <c r="E8" s="17">
        <v>25</v>
      </c>
      <c r="F8" s="17" t="s">
        <v>12</v>
      </c>
      <c r="G8" s="88" t="s">
        <v>58</v>
      </c>
      <c r="H8" s="78"/>
      <c r="I8" s="94">
        <f t="shared" si="0"/>
        <v>0</v>
      </c>
      <c r="J8" s="95">
        <f t="shared" si="1"/>
        <v>0</v>
      </c>
    </row>
    <row r="9" spans="2:10" ht="56.25" x14ac:dyDescent="0.25">
      <c r="B9" s="15">
        <v>45608</v>
      </c>
      <c r="C9" s="16">
        <v>0.375</v>
      </c>
      <c r="D9" s="16">
        <v>0.5</v>
      </c>
      <c r="E9" s="17">
        <v>20</v>
      </c>
      <c r="F9" s="18" t="s">
        <v>34</v>
      </c>
      <c r="G9" s="89" t="s">
        <v>61</v>
      </c>
      <c r="H9" s="78"/>
      <c r="I9" s="94">
        <f t="shared" si="0"/>
        <v>0</v>
      </c>
      <c r="J9" s="95">
        <f t="shared" si="1"/>
        <v>0</v>
      </c>
    </row>
    <row r="10" spans="2:10" ht="60.75" customHeight="1" x14ac:dyDescent="0.25">
      <c r="B10" s="15">
        <v>45610</v>
      </c>
      <c r="C10" s="16">
        <v>0.38541666666666669</v>
      </c>
      <c r="D10" s="16">
        <v>0.47916666666666669</v>
      </c>
      <c r="E10" s="17">
        <v>54</v>
      </c>
      <c r="F10" s="17" t="s">
        <v>12</v>
      </c>
      <c r="G10" s="88" t="s">
        <v>64</v>
      </c>
      <c r="H10" s="78"/>
      <c r="I10" s="94">
        <f t="shared" ref="I10:I13" si="2">J10-H10</f>
        <v>0</v>
      </c>
      <c r="J10" s="95">
        <f t="shared" ref="J10:J13" si="3">H10*1.12</f>
        <v>0</v>
      </c>
    </row>
    <row r="11" spans="2:10" ht="60.75" customHeight="1" x14ac:dyDescent="0.25">
      <c r="B11" s="15">
        <v>45615</v>
      </c>
      <c r="C11" s="16">
        <v>0.34722222222222227</v>
      </c>
      <c r="D11" s="16">
        <v>0.4375</v>
      </c>
      <c r="E11" s="17">
        <v>46</v>
      </c>
      <c r="F11" s="17" t="s">
        <v>17</v>
      </c>
      <c r="G11" s="88" t="s">
        <v>65</v>
      </c>
      <c r="H11" s="78"/>
      <c r="I11" s="94">
        <f t="shared" si="2"/>
        <v>0</v>
      </c>
      <c r="J11" s="95">
        <f t="shared" si="3"/>
        <v>0</v>
      </c>
    </row>
    <row r="12" spans="2:10" ht="60.75" customHeight="1" x14ac:dyDescent="0.25">
      <c r="B12" s="15">
        <v>45622</v>
      </c>
      <c r="C12" s="16">
        <v>0.36805555555555558</v>
      </c>
      <c r="D12" s="16">
        <v>0.47916666666666669</v>
      </c>
      <c r="E12" s="17">
        <v>44</v>
      </c>
      <c r="F12" s="17" t="s">
        <v>42</v>
      </c>
      <c r="G12" s="88" t="s">
        <v>65</v>
      </c>
      <c r="H12" s="78"/>
      <c r="I12" s="94">
        <f t="shared" si="2"/>
        <v>0</v>
      </c>
      <c r="J12" s="95">
        <f t="shared" si="3"/>
        <v>0</v>
      </c>
    </row>
    <row r="13" spans="2:10" ht="60.75" customHeight="1" thickBot="1" x14ac:dyDescent="0.3">
      <c r="B13" s="24">
        <v>45624</v>
      </c>
      <c r="C13" s="25">
        <v>0.41666666666666669</v>
      </c>
      <c r="D13" s="25">
        <v>0.52083333333333337</v>
      </c>
      <c r="E13" s="26">
        <v>32</v>
      </c>
      <c r="F13" s="27" t="s">
        <v>15</v>
      </c>
      <c r="G13" s="90" t="s">
        <v>57</v>
      </c>
      <c r="H13" s="79"/>
      <c r="I13" s="96">
        <f t="shared" si="2"/>
        <v>0</v>
      </c>
      <c r="J13" s="97">
        <f t="shared" si="3"/>
        <v>0</v>
      </c>
    </row>
    <row r="14" spans="2:10" ht="45.75" customHeight="1" thickBot="1" x14ac:dyDescent="0.3">
      <c r="B14" s="82" t="s">
        <v>7</v>
      </c>
      <c r="C14" s="83"/>
      <c r="D14" s="83"/>
      <c r="E14" s="83"/>
      <c r="F14" s="83"/>
      <c r="G14" s="83"/>
      <c r="H14" s="57">
        <f>SUM(H5:H13)</f>
        <v>0</v>
      </c>
      <c r="I14" s="57">
        <f>SUM(I5:I13)</f>
        <v>0</v>
      </c>
      <c r="J14" s="57">
        <f>SUM(J5:J13)</f>
        <v>0</v>
      </c>
    </row>
  </sheetData>
  <sheetProtection algorithmName="SHA-512" hashValue="KQ65XPWWYCvDrpkmlgdavmWLfDS/NaE7UK4XbhLo+GHEfmCHSddUG3VcSWb62aTVXx4RmCDqi0TyCNT/M00ynQ==" saltValue="O8NkmmvV2t98lO0KwnWvCA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A93C-244C-4022-AECC-804F793DF4BB}">
  <sheetPr>
    <tabColor theme="7" tint="0.59999389629810485"/>
  </sheetPr>
  <dimension ref="B1:J13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69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19">
        <v>45601</v>
      </c>
      <c r="C5" s="20">
        <v>0.35416666666666669</v>
      </c>
      <c r="D5" s="20">
        <v>0.4375</v>
      </c>
      <c r="E5" s="21">
        <v>50</v>
      </c>
      <c r="F5" s="21" t="s">
        <v>17</v>
      </c>
      <c r="G5" s="22" t="s">
        <v>50</v>
      </c>
      <c r="H5" s="77"/>
      <c r="I5" s="85">
        <f>J5-H5</f>
        <v>0</v>
      </c>
      <c r="J5" s="72">
        <f>H5*1.12</f>
        <v>0</v>
      </c>
    </row>
    <row r="6" spans="2:10" ht="60.75" customHeight="1" x14ac:dyDescent="0.25">
      <c r="B6" s="15">
        <v>45602</v>
      </c>
      <c r="C6" s="16">
        <v>0.35416666666666669</v>
      </c>
      <c r="D6" s="16">
        <v>0.52083333333333337</v>
      </c>
      <c r="E6" s="17">
        <v>56</v>
      </c>
      <c r="F6" s="17" t="s">
        <v>12</v>
      </c>
      <c r="G6" s="23" t="s">
        <v>52</v>
      </c>
      <c r="H6" s="78"/>
      <c r="I6" s="94">
        <f t="shared" ref="I6:I8" si="0">J6-H6</f>
        <v>0</v>
      </c>
      <c r="J6" s="95">
        <f t="shared" ref="J6:J8" si="1">H6*1.12</f>
        <v>0</v>
      </c>
    </row>
    <row r="7" spans="2:10" ht="60.75" customHeight="1" x14ac:dyDescent="0.25">
      <c r="B7" s="15">
        <v>45603</v>
      </c>
      <c r="C7" s="16">
        <v>0.34375</v>
      </c>
      <c r="D7" s="16">
        <v>0.44791666666666669</v>
      </c>
      <c r="E7" s="17">
        <v>46</v>
      </c>
      <c r="F7" s="17" t="s">
        <v>17</v>
      </c>
      <c r="G7" s="23" t="s">
        <v>56</v>
      </c>
      <c r="H7" s="78"/>
      <c r="I7" s="94">
        <f t="shared" si="0"/>
        <v>0</v>
      </c>
      <c r="J7" s="95">
        <f t="shared" si="1"/>
        <v>0</v>
      </c>
    </row>
    <row r="8" spans="2:10" ht="60.75" customHeight="1" x14ac:dyDescent="0.25">
      <c r="B8" s="15">
        <v>45607</v>
      </c>
      <c r="C8" s="16">
        <v>0.32291666666666669</v>
      </c>
      <c r="D8" s="16">
        <v>0.40625</v>
      </c>
      <c r="E8" s="17">
        <v>39</v>
      </c>
      <c r="F8" s="17" t="s">
        <v>12</v>
      </c>
      <c r="G8" s="23" t="s">
        <v>59</v>
      </c>
      <c r="H8" s="78"/>
      <c r="I8" s="94">
        <f t="shared" si="0"/>
        <v>0</v>
      </c>
      <c r="J8" s="95">
        <f t="shared" si="1"/>
        <v>0</v>
      </c>
    </row>
    <row r="9" spans="2:10" ht="60.75" customHeight="1" x14ac:dyDescent="0.25">
      <c r="B9" s="15">
        <v>45608</v>
      </c>
      <c r="C9" s="16">
        <v>0.38541666666666669</v>
      </c>
      <c r="D9" s="16">
        <v>0.48958333333333331</v>
      </c>
      <c r="E9" s="17">
        <v>18</v>
      </c>
      <c r="F9" s="18" t="s">
        <v>34</v>
      </c>
      <c r="G9" s="91" t="s">
        <v>62</v>
      </c>
      <c r="H9" s="78"/>
      <c r="I9" s="94">
        <f t="shared" ref="I9:I10" si="2">J9-H9</f>
        <v>0</v>
      </c>
      <c r="J9" s="95">
        <f t="shared" ref="J9:J10" si="3">H9*1.12</f>
        <v>0</v>
      </c>
    </row>
    <row r="10" spans="2:10" ht="60.75" customHeight="1" x14ac:dyDescent="0.25">
      <c r="B10" s="15">
        <v>45610</v>
      </c>
      <c r="C10" s="16">
        <v>0.41666666666666669</v>
      </c>
      <c r="D10" s="16">
        <v>0.52083333333333337</v>
      </c>
      <c r="E10" s="17">
        <v>32</v>
      </c>
      <c r="F10" s="17" t="s">
        <v>14</v>
      </c>
      <c r="G10" s="23" t="s">
        <v>57</v>
      </c>
      <c r="H10" s="78"/>
      <c r="I10" s="94">
        <f t="shared" si="2"/>
        <v>0</v>
      </c>
      <c r="J10" s="95">
        <f t="shared" si="3"/>
        <v>0</v>
      </c>
    </row>
    <row r="11" spans="2:10" ht="56.25" x14ac:dyDescent="0.25">
      <c r="B11" s="15">
        <v>45618</v>
      </c>
      <c r="C11" s="16">
        <v>0.36805555555555558</v>
      </c>
      <c r="D11" s="16">
        <v>0.45833333333333331</v>
      </c>
      <c r="E11" s="17">
        <v>52</v>
      </c>
      <c r="F11" s="17" t="s">
        <v>15</v>
      </c>
      <c r="G11" s="23" t="s">
        <v>66</v>
      </c>
      <c r="H11" s="78"/>
      <c r="I11" s="94">
        <f t="shared" ref="I11:I12" si="4">J11-H11</f>
        <v>0</v>
      </c>
      <c r="J11" s="95">
        <f t="shared" ref="J11:J12" si="5">H11*1.12</f>
        <v>0</v>
      </c>
    </row>
    <row r="12" spans="2:10" ht="60.75" customHeight="1" thickBot="1" x14ac:dyDescent="0.3">
      <c r="B12" s="24">
        <v>45623</v>
      </c>
      <c r="C12" s="25">
        <v>0.375</v>
      </c>
      <c r="D12" s="25">
        <v>0.5</v>
      </c>
      <c r="E12" s="26">
        <v>51</v>
      </c>
      <c r="F12" s="27" t="s">
        <v>12</v>
      </c>
      <c r="G12" s="28" t="s">
        <v>67</v>
      </c>
      <c r="H12" s="79"/>
      <c r="I12" s="96">
        <f t="shared" si="4"/>
        <v>0</v>
      </c>
      <c r="J12" s="97">
        <f t="shared" si="5"/>
        <v>0</v>
      </c>
    </row>
    <row r="13" spans="2:10" ht="45.75" customHeight="1" thickBot="1" x14ac:dyDescent="0.3">
      <c r="B13" s="82" t="s">
        <v>7</v>
      </c>
      <c r="C13" s="83"/>
      <c r="D13" s="83"/>
      <c r="E13" s="83"/>
      <c r="F13" s="83"/>
      <c r="G13" s="83"/>
      <c r="H13" s="57">
        <f>SUM(H5:H12)</f>
        <v>0</v>
      </c>
      <c r="I13" s="57">
        <f>SUM(I5:I12)</f>
        <v>0</v>
      </c>
      <c r="J13" s="57">
        <f>SUM(J5:J12)</f>
        <v>0</v>
      </c>
    </row>
  </sheetData>
  <sheetProtection algorithmName="SHA-512" hashValue="os6lP2evnVdVt9oCDqRxSbRiQ+w42jGqU/+V6YtlT4JaFTRdySyJ5XAiksC7Pb/Lp0hi9x2EqSzK+7ptBZKUrg==" saltValue="ZL57XoOoKO/+cuKF68jjJg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920B-CE6F-4776-A359-C3F8D8AF2EDC}">
  <sheetPr>
    <tabColor theme="7" tint="0.39997558519241921"/>
  </sheetPr>
  <dimension ref="B1:J13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70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19">
        <v>45601</v>
      </c>
      <c r="C5" s="20">
        <v>0.33333333333333331</v>
      </c>
      <c r="D5" s="20">
        <v>0.44791666666666669</v>
      </c>
      <c r="E5" s="21">
        <v>30</v>
      </c>
      <c r="F5" s="21" t="s">
        <v>16</v>
      </c>
      <c r="G5" s="22" t="s">
        <v>51</v>
      </c>
      <c r="H5" s="77"/>
      <c r="I5" s="92">
        <f>J5-H5</f>
        <v>0</v>
      </c>
      <c r="J5" s="93">
        <f>H5*1.12</f>
        <v>0</v>
      </c>
    </row>
    <row r="6" spans="2:10" ht="37.5" x14ac:dyDescent="0.25">
      <c r="B6" s="15">
        <v>45602</v>
      </c>
      <c r="C6" s="16">
        <v>0.375</v>
      </c>
      <c r="D6" s="16">
        <v>0.52083333333333337</v>
      </c>
      <c r="E6" s="17">
        <v>52</v>
      </c>
      <c r="F6" s="17" t="s">
        <v>12</v>
      </c>
      <c r="G6" s="23" t="s">
        <v>53</v>
      </c>
      <c r="H6" s="78"/>
      <c r="I6" s="94">
        <f t="shared" ref="I6:I8" si="0">J6-H6</f>
        <v>0</v>
      </c>
      <c r="J6" s="95">
        <f t="shared" ref="J6:J8" si="1">H6*1.12</f>
        <v>0</v>
      </c>
    </row>
    <row r="7" spans="2:10" ht="56.25" x14ac:dyDescent="0.25">
      <c r="B7" s="15">
        <v>45603</v>
      </c>
      <c r="C7" s="16">
        <v>0.41666666666666669</v>
      </c>
      <c r="D7" s="16">
        <v>0.52083333333333337</v>
      </c>
      <c r="E7" s="17">
        <v>32</v>
      </c>
      <c r="F7" s="17" t="s">
        <v>14</v>
      </c>
      <c r="G7" s="23" t="s">
        <v>57</v>
      </c>
      <c r="H7" s="78"/>
      <c r="I7" s="94">
        <f t="shared" si="0"/>
        <v>0</v>
      </c>
      <c r="J7" s="95">
        <f t="shared" si="1"/>
        <v>0</v>
      </c>
    </row>
    <row r="8" spans="2:10" ht="56.25" x14ac:dyDescent="0.25">
      <c r="B8" s="15">
        <v>45608</v>
      </c>
      <c r="C8" s="16">
        <v>0.36805555555555558</v>
      </c>
      <c r="D8" s="16">
        <v>0.4861111111111111</v>
      </c>
      <c r="E8" s="17">
        <v>42</v>
      </c>
      <c r="F8" s="18" t="s">
        <v>34</v>
      </c>
      <c r="G8" s="91" t="s">
        <v>60</v>
      </c>
      <c r="H8" s="78"/>
      <c r="I8" s="94">
        <f t="shared" si="0"/>
        <v>0</v>
      </c>
      <c r="J8" s="95">
        <f t="shared" si="1"/>
        <v>0</v>
      </c>
    </row>
    <row r="9" spans="2:10" ht="60.75" customHeight="1" x14ac:dyDescent="0.25">
      <c r="B9" s="15">
        <v>45608</v>
      </c>
      <c r="C9" s="16">
        <v>0.35416666666666669</v>
      </c>
      <c r="D9" s="16">
        <v>0.47222222222222227</v>
      </c>
      <c r="E9" s="17">
        <v>47</v>
      </c>
      <c r="F9" s="18" t="s">
        <v>34</v>
      </c>
      <c r="G9" s="91" t="s">
        <v>63</v>
      </c>
      <c r="H9" s="78"/>
      <c r="I9" s="58">
        <f t="shared" ref="I9:I12" si="2">J9-H9</f>
        <v>0</v>
      </c>
      <c r="J9" s="12">
        <f t="shared" ref="J9:J12" si="3">H9*1.12</f>
        <v>0</v>
      </c>
    </row>
    <row r="10" spans="2:10" ht="60.75" customHeight="1" x14ac:dyDescent="0.25">
      <c r="B10" s="15">
        <v>45614</v>
      </c>
      <c r="C10" s="16">
        <v>0.34722222222222227</v>
      </c>
      <c r="D10" s="16">
        <v>0.4375</v>
      </c>
      <c r="E10" s="17">
        <v>39</v>
      </c>
      <c r="F10" s="17" t="s">
        <v>17</v>
      </c>
      <c r="G10" s="23" t="s">
        <v>65</v>
      </c>
      <c r="H10" s="78"/>
      <c r="I10" s="58">
        <f t="shared" si="2"/>
        <v>0</v>
      </c>
      <c r="J10" s="12">
        <f t="shared" si="3"/>
        <v>0</v>
      </c>
    </row>
    <row r="11" spans="2:10" ht="60.75" customHeight="1" x14ac:dyDescent="0.25">
      <c r="B11" s="15">
        <v>45621</v>
      </c>
      <c r="C11" s="16">
        <v>0.33333333333333331</v>
      </c>
      <c r="D11" s="16">
        <v>0.45833333333333331</v>
      </c>
      <c r="E11" s="17">
        <v>50</v>
      </c>
      <c r="F11" s="17" t="s">
        <v>42</v>
      </c>
      <c r="G11" s="23" t="s">
        <v>51</v>
      </c>
      <c r="H11" s="78"/>
      <c r="I11" s="58">
        <f t="shared" si="2"/>
        <v>0</v>
      </c>
      <c r="J11" s="12">
        <f t="shared" si="3"/>
        <v>0</v>
      </c>
    </row>
    <row r="12" spans="2:10" ht="60.75" customHeight="1" thickBot="1" x14ac:dyDescent="0.3">
      <c r="B12" s="24">
        <v>45623</v>
      </c>
      <c r="C12" s="25">
        <v>0.36458333333333331</v>
      </c>
      <c r="D12" s="25">
        <v>0.46875</v>
      </c>
      <c r="E12" s="26">
        <v>20</v>
      </c>
      <c r="F12" s="27" t="s">
        <v>42</v>
      </c>
      <c r="G12" s="28" t="s">
        <v>51</v>
      </c>
      <c r="H12" s="79"/>
      <c r="I12" s="73">
        <f t="shared" si="2"/>
        <v>0</v>
      </c>
      <c r="J12" s="74">
        <f t="shared" si="3"/>
        <v>0</v>
      </c>
    </row>
    <row r="13" spans="2:10" ht="45.75" customHeight="1" thickBot="1" x14ac:dyDescent="0.3">
      <c r="B13" s="82" t="s">
        <v>7</v>
      </c>
      <c r="C13" s="83"/>
      <c r="D13" s="83"/>
      <c r="E13" s="83"/>
      <c r="F13" s="83"/>
      <c r="G13" s="83"/>
      <c r="H13" s="57">
        <f>SUM(H5:H12)</f>
        <v>0</v>
      </c>
      <c r="I13" s="57">
        <f>SUM(I5:I12)</f>
        <v>0</v>
      </c>
      <c r="J13" s="57">
        <f>SUM(J5:J12)</f>
        <v>0</v>
      </c>
    </row>
  </sheetData>
  <sheetProtection algorithmName="SHA-512" hashValue="+qyAYFCH8xPUw32K2lR4E4MDO5erpfHYOWeLM9o38dpTh6BOvv/7rc2Zhn4msGYyUaRYmc1ofW7ZSYFE9ECngQ==" saltValue="qdoVDqf6UmMef5ba6Dk8Fw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2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71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33">
        <v>45600</v>
      </c>
      <c r="C5" s="34">
        <v>0.33333333333333331</v>
      </c>
      <c r="D5" s="34">
        <v>0.52083333333333337</v>
      </c>
      <c r="E5" s="35">
        <v>22</v>
      </c>
      <c r="F5" s="35" t="s">
        <v>19</v>
      </c>
      <c r="G5" s="36" t="s">
        <v>75</v>
      </c>
      <c r="H5" s="77"/>
      <c r="I5" s="85">
        <f>J5-H5</f>
        <v>0</v>
      </c>
      <c r="J5" s="72">
        <f>H5*1.12</f>
        <v>0</v>
      </c>
    </row>
    <row r="6" spans="2:10" ht="60.75" customHeight="1" x14ac:dyDescent="0.25">
      <c r="B6" s="29">
        <v>45602</v>
      </c>
      <c r="C6" s="30">
        <v>0.375</v>
      </c>
      <c r="D6" s="30">
        <v>0.52083333333333337</v>
      </c>
      <c r="E6" s="31">
        <v>41</v>
      </c>
      <c r="F6" s="31" t="s">
        <v>12</v>
      </c>
      <c r="G6" s="37" t="s">
        <v>76</v>
      </c>
      <c r="H6" s="78"/>
      <c r="I6" s="11">
        <f t="shared" ref="I6:I8" si="0">J6-H6</f>
        <v>0</v>
      </c>
      <c r="J6" s="12">
        <f t="shared" ref="J6:J8" si="1">H6*1.12</f>
        <v>0</v>
      </c>
    </row>
    <row r="7" spans="2:10" ht="60.75" customHeight="1" x14ac:dyDescent="0.25">
      <c r="B7" s="29">
        <v>45607</v>
      </c>
      <c r="C7" s="30">
        <v>0.38541666666666669</v>
      </c>
      <c r="D7" s="30">
        <v>0.45833333333333331</v>
      </c>
      <c r="E7" s="31">
        <v>24</v>
      </c>
      <c r="F7" s="31" t="s">
        <v>12</v>
      </c>
      <c r="G7" s="37" t="s">
        <v>78</v>
      </c>
      <c r="H7" s="78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29">
        <v>45608</v>
      </c>
      <c r="C8" s="30">
        <v>0.40277777777777773</v>
      </c>
      <c r="D8" s="30">
        <v>0.47916666666666669</v>
      </c>
      <c r="E8" s="31">
        <v>41</v>
      </c>
      <c r="F8" s="32" t="s">
        <v>34</v>
      </c>
      <c r="G8" s="100" t="s">
        <v>81</v>
      </c>
      <c r="H8" s="78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29">
        <v>45609</v>
      </c>
      <c r="C9" s="30">
        <v>0.33333333333333331</v>
      </c>
      <c r="D9" s="30">
        <v>0.52083333333333337</v>
      </c>
      <c r="E9" s="31">
        <v>25</v>
      </c>
      <c r="F9" s="31" t="s">
        <v>19</v>
      </c>
      <c r="G9" s="37" t="s">
        <v>75</v>
      </c>
      <c r="H9" s="78"/>
      <c r="I9" s="11">
        <f t="shared" ref="I9:I11" si="2">J9-H9</f>
        <v>0</v>
      </c>
      <c r="J9" s="12">
        <f t="shared" ref="J9:J11" si="3">H9*1.12</f>
        <v>0</v>
      </c>
    </row>
    <row r="10" spans="2:10" ht="60.75" customHeight="1" x14ac:dyDescent="0.25">
      <c r="B10" s="29">
        <v>45614</v>
      </c>
      <c r="C10" s="30">
        <v>0.33333333333333331</v>
      </c>
      <c r="D10" s="30">
        <v>0.52083333333333337</v>
      </c>
      <c r="E10" s="31">
        <v>20</v>
      </c>
      <c r="F10" s="31" t="s">
        <v>19</v>
      </c>
      <c r="G10" s="37" t="s">
        <v>75</v>
      </c>
      <c r="H10" s="78"/>
      <c r="I10" s="11">
        <f t="shared" si="2"/>
        <v>0</v>
      </c>
      <c r="J10" s="12">
        <f t="shared" si="3"/>
        <v>0</v>
      </c>
    </row>
    <row r="11" spans="2:10" ht="60.75" customHeight="1" thickBot="1" x14ac:dyDescent="0.3">
      <c r="B11" s="38">
        <v>45617</v>
      </c>
      <c r="C11" s="101">
        <v>0.36458333333333331</v>
      </c>
      <c r="D11" s="101">
        <v>0.5</v>
      </c>
      <c r="E11" s="41">
        <v>55</v>
      </c>
      <c r="F11" s="41" t="s">
        <v>12</v>
      </c>
      <c r="G11" s="42" t="s">
        <v>26</v>
      </c>
      <c r="H11" s="81"/>
      <c r="I11" s="86">
        <f t="shared" si="2"/>
        <v>0</v>
      </c>
      <c r="J11" s="74">
        <f t="shared" si="3"/>
        <v>0</v>
      </c>
    </row>
    <row r="12" spans="2:10" ht="45.75" customHeight="1" thickBot="1" x14ac:dyDescent="0.3">
      <c r="B12" s="82" t="s">
        <v>7</v>
      </c>
      <c r="C12" s="83"/>
      <c r="D12" s="83"/>
      <c r="E12" s="83"/>
      <c r="F12" s="83"/>
      <c r="G12" s="83"/>
      <c r="H12" s="10">
        <f>SUM(H5:H11)</f>
        <v>0</v>
      </c>
      <c r="I12" s="10">
        <f>SUM(I5:I11)</f>
        <v>0</v>
      </c>
      <c r="J12" s="10">
        <f>SUM(J5:J11)</f>
        <v>0</v>
      </c>
    </row>
  </sheetData>
  <sheetProtection algorithmName="SHA-512" hashValue="pkTFI8USKDTMU5VsxvS44xbrq4189Y245e5YE7u7hRFQSj37W2eiPpbjIvrne979DPbRTz9AIBGFlcH/iT602Q==" saltValue="GIHmWBtBcaT265VldjSA9A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1B7-A920-4381-AB48-B8F813557B60}">
  <sheetPr>
    <tabColor theme="9" tint="0.59999389629810485"/>
  </sheetPr>
  <dimension ref="B1:J12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72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33">
        <v>45601</v>
      </c>
      <c r="C5" s="34">
        <v>0.36458333333333331</v>
      </c>
      <c r="D5" s="34">
        <v>0.46875</v>
      </c>
      <c r="E5" s="35">
        <v>30</v>
      </c>
      <c r="F5" s="35" t="s">
        <v>14</v>
      </c>
      <c r="G5" s="102" t="s">
        <v>27</v>
      </c>
      <c r="H5" s="104"/>
      <c r="I5" s="85">
        <f>J5-H5</f>
        <v>0</v>
      </c>
      <c r="J5" s="72">
        <f>H5*1.12</f>
        <v>0</v>
      </c>
    </row>
    <row r="6" spans="2:10" ht="60.75" customHeight="1" x14ac:dyDescent="0.25">
      <c r="B6" s="29">
        <v>45607</v>
      </c>
      <c r="C6" s="30">
        <v>0.38541666666666669</v>
      </c>
      <c r="D6" s="30">
        <v>0.45833333333333331</v>
      </c>
      <c r="E6" s="31">
        <v>51</v>
      </c>
      <c r="F6" s="31" t="s">
        <v>12</v>
      </c>
      <c r="G6" s="98" t="s">
        <v>77</v>
      </c>
      <c r="H6" s="105"/>
      <c r="I6" s="94">
        <f t="shared" ref="I6:I8" si="0">J6-H6</f>
        <v>0</v>
      </c>
      <c r="J6" s="95">
        <f t="shared" ref="J6:J8" si="1">H6*1.12</f>
        <v>0</v>
      </c>
    </row>
    <row r="7" spans="2:10" ht="60.75" customHeight="1" x14ac:dyDescent="0.25">
      <c r="B7" s="29">
        <v>45607</v>
      </c>
      <c r="C7" s="30">
        <v>0.375</v>
      </c>
      <c r="D7" s="30">
        <v>0.45833333333333331</v>
      </c>
      <c r="E7" s="31">
        <v>45</v>
      </c>
      <c r="F7" s="31" t="s">
        <v>12</v>
      </c>
      <c r="G7" s="98" t="s">
        <v>79</v>
      </c>
      <c r="H7" s="105"/>
      <c r="I7" s="94">
        <f t="shared" si="0"/>
        <v>0</v>
      </c>
      <c r="J7" s="95">
        <f t="shared" si="1"/>
        <v>0</v>
      </c>
    </row>
    <row r="8" spans="2:10" ht="60.75" customHeight="1" x14ac:dyDescent="0.25">
      <c r="B8" s="29">
        <v>45608</v>
      </c>
      <c r="C8" s="30">
        <v>0.375</v>
      </c>
      <c r="D8" s="30">
        <v>0.46875</v>
      </c>
      <c r="E8" s="31">
        <v>38</v>
      </c>
      <c r="F8" s="32" t="s">
        <v>34</v>
      </c>
      <c r="G8" s="99" t="s">
        <v>82</v>
      </c>
      <c r="H8" s="105"/>
      <c r="I8" s="94">
        <f t="shared" si="0"/>
        <v>0</v>
      </c>
      <c r="J8" s="95">
        <f t="shared" si="1"/>
        <v>0</v>
      </c>
    </row>
    <row r="9" spans="2:10" ht="75" x14ac:dyDescent="0.25">
      <c r="B9" s="29">
        <v>45609</v>
      </c>
      <c r="C9" s="30">
        <v>0.375</v>
      </c>
      <c r="D9" s="30">
        <v>0.47916666666666669</v>
      </c>
      <c r="E9" s="31">
        <v>50</v>
      </c>
      <c r="F9" s="31" t="s">
        <v>34</v>
      </c>
      <c r="G9" s="98" t="s">
        <v>87</v>
      </c>
      <c r="H9" s="105"/>
      <c r="I9" s="94">
        <f t="shared" ref="I9:I11" si="2">J9-H9</f>
        <v>0</v>
      </c>
      <c r="J9" s="95">
        <f t="shared" ref="J9:J11" si="3">H9*1.12</f>
        <v>0</v>
      </c>
    </row>
    <row r="10" spans="2:10" ht="60.75" customHeight="1" x14ac:dyDescent="0.25">
      <c r="B10" s="29">
        <v>45615</v>
      </c>
      <c r="C10" s="30">
        <v>0.33333333333333331</v>
      </c>
      <c r="D10" s="30">
        <v>0.52083333333333337</v>
      </c>
      <c r="E10" s="31">
        <v>24</v>
      </c>
      <c r="F10" s="31" t="s">
        <v>19</v>
      </c>
      <c r="G10" s="98" t="s">
        <v>75</v>
      </c>
      <c r="H10" s="105"/>
      <c r="I10" s="94">
        <f t="shared" si="2"/>
        <v>0</v>
      </c>
      <c r="J10" s="95">
        <f t="shared" si="3"/>
        <v>0</v>
      </c>
    </row>
    <row r="11" spans="2:10" ht="38.25" thickBot="1" x14ac:dyDescent="0.3">
      <c r="B11" s="38">
        <v>45617</v>
      </c>
      <c r="C11" s="101">
        <v>0.33333333333333331</v>
      </c>
      <c r="D11" s="101">
        <v>0.52083333333333337</v>
      </c>
      <c r="E11" s="41">
        <v>22</v>
      </c>
      <c r="F11" s="41" t="s">
        <v>19</v>
      </c>
      <c r="G11" s="103" t="s">
        <v>75</v>
      </c>
      <c r="H11" s="106"/>
      <c r="I11" s="96">
        <f t="shared" si="2"/>
        <v>0</v>
      </c>
      <c r="J11" s="97">
        <f t="shared" si="3"/>
        <v>0</v>
      </c>
    </row>
    <row r="12" spans="2:10" ht="45.75" customHeight="1" thickBot="1" x14ac:dyDescent="0.3">
      <c r="B12" s="82" t="s">
        <v>7</v>
      </c>
      <c r="C12" s="83"/>
      <c r="D12" s="83"/>
      <c r="E12" s="83"/>
      <c r="F12" s="83"/>
      <c r="G12" s="83"/>
      <c r="H12" s="57">
        <f>SUM(H5:H11)</f>
        <v>0</v>
      </c>
      <c r="I12" s="57">
        <f>SUM(I5:I11)</f>
        <v>0</v>
      </c>
      <c r="J12" s="57">
        <f>SUM(J5:J11)</f>
        <v>0</v>
      </c>
    </row>
  </sheetData>
  <sheetProtection algorithmName="SHA-512" hashValue="CLZ7wZzXeSgAQ0Ro7AjqxlJjC2ssAm/4PDWqojbEpD4tAI+GJ6rBOZHM2dMdoQdGFUNvpQFoXgU7GjVRtdUwAA==" saltValue="0ObgK3kT/qIWC790wXs40A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2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3.855468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73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33">
        <v>45601</v>
      </c>
      <c r="C5" s="34">
        <v>0.33333333333333331</v>
      </c>
      <c r="D5" s="34">
        <v>0.52083333333333337</v>
      </c>
      <c r="E5" s="35">
        <v>23</v>
      </c>
      <c r="F5" s="35" t="s">
        <v>19</v>
      </c>
      <c r="G5" s="36" t="s">
        <v>75</v>
      </c>
      <c r="H5" s="77"/>
      <c r="I5" s="71">
        <f>J5-H5</f>
        <v>0</v>
      </c>
      <c r="J5" s="72">
        <f>H5*1.12</f>
        <v>0</v>
      </c>
    </row>
    <row r="6" spans="2:10" ht="21" x14ac:dyDescent="0.25">
      <c r="B6" s="29">
        <v>45607</v>
      </c>
      <c r="C6" s="30">
        <v>0.32291666666666669</v>
      </c>
      <c r="D6" s="30">
        <v>0.40625</v>
      </c>
      <c r="E6" s="31">
        <v>28</v>
      </c>
      <c r="F6" s="31" t="s">
        <v>12</v>
      </c>
      <c r="G6" s="37" t="s">
        <v>27</v>
      </c>
      <c r="H6" s="78"/>
      <c r="I6" s="58">
        <f t="shared" ref="I6:I11" si="0">J6-H6</f>
        <v>0</v>
      </c>
      <c r="J6" s="12">
        <f t="shared" ref="J6:J11" si="1">H6*1.12</f>
        <v>0</v>
      </c>
    </row>
    <row r="7" spans="2:10" ht="37.5" x14ac:dyDescent="0.25">
      <c r="B7" s="29">
        <v>45608</v>
      </c>
      <c r="C7" s="30">
        <v>0.375</v>
      </c>
      <c r="D7" s="30">
        <v>0.48958333333333331</v>
      </c>
      <c r="E7" s="31">
        <v>29</v>
      </c>
      <c r="F7" s="32" t="s">
        <v>34</v>
      </c>
      <c r="G7" s="100" t="s">
        <v>80</v>
      </c>
      <c r="H7" s="78"/>
      <c r="I7" s="58">
        <f t="shared" si="0"/>
        <v>0</v>
      </c>
      <c r="J7" s="12">
        <f t="shared" si="1"/>
        <v>0</v>
      </c>
    </row>
    <row r="8" spans="2:10" ht="75" x14ac:dyDescent="0.25">
      <c r="B8" s="29">
        <v>45608</v>
      </c>
      <c r="C8" s="30">
        <v>0.375</v>
      </c>
      <c r="D8" s="30">
        <v>0.47222222222222227</v>
      </c>
      <c r="E8" s="31">
        <v>27</v>
      </c>
      <c r="F8" s="32" t="s">
        <v>20</v>
      </c>
      <c r="G8" s="100" t="s">
        <v>83</v>
      </c>
      <c r="H8" s="78"/>
      <c r="I8" s="58">
        <f t="shared" si="0"/>
        <v>0</v>
      </c>
      <c r="J8" s="12">
        <f t="shared" si="1"/>
        <v>0</v>
      </c>
    </row>
    <row r="9" spans="2:10" ht="56.25" x14ac:dyDescent="0.25">
      <c r="B9" s="29">
        <v>45611</v>
      </c>
      <c r="C9" s="30">
        <v>0.33333333333333331</v>
      </c>
      <c r="D9" s="30">
        <v>0.44791666666666669</v>
      </c>
      <c r="E9" s="31">
        <v>20</v>
      </c>
      <c r="F9" s="31" t="s">
        <v>17</v>
      </c>
      <c r="G9" s="37" t="s">
        <v>84</v>
      </c>
      <c r="H9" s="78"/>
      <c r="I9" s="58">
        <f t="shared" si="0"/>
        <v>0</v>
      </c>
      <c r="J9" s="12">
        <f t="shared" si="1"/>
        <v>0</v>
      </c>
    </row>
    <row r="10" spans="2:10" ht="60.75" customHeight="1" x14ac:dyDescent="0.25">
      <c r="B10" s="29">
        <v>45617</v>
      </c>
      <c r="C10" s="30">
        <v>0.375</v>
      </c>
      <c r="D10" s="30">
        <v>0.5</v>
      </c>
      <c r="E10" s="31">
        <v>55</v>
      </c>
      <c r="F10" s="31" t="s">
        <v>12</v>
      </c>
      <c r="G10" s="37" t="s">
        <v>25</v>
      </c>
      <c r="H10" s="78"/>
      <c r="I10" s="58">
        <f t="shared" si="0"/>
        <v>0</v>
      </c>
      <c r="J10" s="12">
        <f t="shared" si="1"/>
        <v>0</v>
      </c>
    </row>
    <row r="11" spans="2:10" ht="38.25" thickBot="1" x14ac:dyDescent="0.3">
      <c r="B11" s="38">
        <v>45624</v>
      </c>
      <c r="C11" s="39">
        <v>0.36458333333333331</v>
      </c>
      <c r="D11" s="39">
        <v>0.52083333333333337</v>
      </c>
      <c r="E11" s="40">
        <v>38</v>
      </c>
      <c r="F11" s="41" t="s">
        <v>12</v>
      </c>
      <c r="G11" s="42" t="s">
        <v>85</v>
      </c>
      <c r="H11" s="79"/>
      <c r="I11" s="73">
        <f t="shared" si="0"/>
        <v>0</v>
      </c>
      <c r="J11" s="74">
        <f t="shared" si="1"/>
        <v>0</v>
      </c>
    </row>
    <row r="12" spans="2:10" ht="45.75" customHeight="1" thickBot="1" x14ac:dyDescent="0.3">
      <c r="B12" s="82" t="s">
        <v>7</v>
      </c>
      <c r="C12" s="83"/>
      <c r="D12" s="83"/>
      <c r="E12" s="83"/>
      <c r="F12" s="83"/>
      <c r="G12" s="83"/>
      <c r="H12" s="57">
        <f>SUM(H5:H11)</f>
        <v>0</v>
      </c>
      <c r="I12" s="57">
        <f>SUM(I5:I11)</f>
        <v>0</v>
      </c>
      <c r="J12" s="57">
        <f>SUM(J5:J11)</f>
        <v>0</v>
      </c>
    </row>
  </sheetData>
  <sheetProtection algorithmName="SHA-512" hashValue="OOii/yp23D8TQQYtB6eHe8QQ++8Khopu9qK5JiavDbquM4ebT0gVhrUYZ/A7mji83v7AmwYQDUxYxlRHDFvmyA==" saltValue="GmkYEl+LMbTRJjC5VBJDKg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8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74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62">
        <v>45607</v>
      </c>
      <c r="C5" s="63">
        <v>0.30902777777777779</v>
      </c>
      <c r="D5" s="63">
        <v>0.39583333333333331</v>
      </c>
      <c r="E5" s="64">
        <v>75</v>
      </c>
      <c r="F5" s="64" t="s">
        <v>12</v>
      </c>
      <c r="G5" s="65" t="s">
        <v>86</v>
      </c>
      <c r="H5" s="77"/>
      <c r="I5" s="71">
        <f>J5-H5</f>
        <v>0</v>
      </c>
      <c r="J5" s="72">
        <f>H5*1.12</f>
        <v>0</v>
      </c>
    </row>
    <row r="6" spans="2:10" ht="60.75" customHeight="1" x14ac:dyDescent="0.25">
      <c r="B6" s="59">
        <v>45609</v>
      </c>
      <c r="C6" s="60">
        <v>0.38541666666666669</v>
      </c>
      <c r="D6" s="60">
        <v>0.47916666666666669</v>
      </c>
      <c r="E6" s="61">
        <v>101</v>
      </c>
      <c r="F6" s="61" t="s">
        <v>34</v>
      </c>
      <c r="G6" s="107" t="s">
        <v>85</v>
      </c>
      <c r="H6" s="78"/>
      <c r="I6" s="58">
        <f t="shared" ref="I6:I7" si="0">J6-H6</f>
        <v>0</v>
      </c>
      <c r="J6" s="12">
        <f t="shared" ref="J6:J7" si="1">H6*1.12</f>
        <v>0</v>
      </c>
    </row>
    <row r="7" spans="2:10" ht="75.75" thickBot="1" x14ac:dyDescent="0.3">
      <c r="B7" s="66">
        <v>45623</v>
      </c>
      <c r="C7" s="67">
        <v>0.38541666666666669</v>
      </c>
      <c r="D7" s="67">
        <v>0.5</v>
      </c>
      <c r="E7" s="68">
        <v>100</v>
      </c>
      <c r="F7" s="69" t="s">
        <v>12</v>
      </c>
      <c r="G7" s="70" t="s">
        <v>49</v>
      </c>
      <c r="H7" s="79"/>
      <c r="I7" s="73">
        <f t="shared" si="0"/>
        <v>0</v>
      </c>
      <c r="J7" s="74">
        <f t="shared" si="1"/>
        <v>0</v>
      </c>
    </row>
    <row r="8" spans="2:10" ht="45.75" customHeight="1" thickBot="1" x14ac:dyDescent="0.3">
      <c r="B8" s="82" t="s">
        <v>7</v>
      </c>
      <c r="C8" s="83"/>
      <c r="D8" s="83"/>
      <c r="E8" s="83"/>
      <c r="F8" s="83"/>
      <c r="G8" s="83"/>
      <c r="H8" s="10">
        <f>SUM(H5:H7)</f>
        <v>0</v>
      </c>
      <c r="I8" s="10">
        <f>SUM(I5:I7)</f>
        <v>0</v>
      </c>
      <c r="J8" s="10">
        <f>SUM(J5:J7)</f>
        <v>0</v>
      </c>
    </row>
  </sheetData>
  <sheetProtection algorithmName="SHA-512" hashValue="nX3KrAkmQEVGJYwGsHsoz1WXAArprSCzwu3ayOsrAz4TI0RkIWIEmS0DQ8dchPa/BWrBkENr5vDxw3kzmXg/RQ==" saltValue="6T3uQ2raM+VUX6/PazyBYg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Karlovarsko 1.</vt:lpstr>
      <vt:lpstr>Karlovarsko 2.</vt:lpstr>
      <vt:lpstr>Karlovarsko 3.</vt:lpstr>
      <vt:lpstr>Sokolovsko 1.</vt:lpstr>
      <vt:lpstr>Sokolovsko 2.</vt:lpstr>
      <vt:lpstr>Sokolovsko 3.</vt:lpstr>
      <vt:lpstr>Chebsko 1.</vt:lpstr>
      <vt:lpstr>Chebsko 2.</vt:lpstr>
      <vt:lpstr>Chebsko 3.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2024-10-16T07:38:05Z</dcterms:modified>
</cp:coreProperties>
</file>