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Seniorů - Císařské lázně\Zadávací dokumentace\"/>
    </mc:Choice>
  </mc:AlternateContent>
  <xr:revisionPtr revIDLastSave="0" documentId="13_ncr:1_{A0DCDE6E-E147-41E7-B462-232E7F7BAFB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8" l="1"/>
  <c r="J6" i="8" s="1"/>
  <c r="J16" i="4"/>
  <c r="I16" i="4" s="1"/>
  <c r="J18" i="4"/>
  <c r="I18" i="4" s="1"/>
  <c r="J14" i="4"/>
  <c r="I14" i="4" s="1"/>
  <c r="J11" i="4"/>
  <c r="I11" i="4" s="1"/>
  <c r="J8" i="4"/>
  <c r="I8" i="4" s="1"/>
  <c r="J5" i="4"/>
  <c r="H10" i="1"/>
  <c r="J7" i="1"/>
  <c r="I7" i="1" s="1"/>
  <c r="J8" i="1"/>
  <c r="I8" i="1" s="1"/>
  <c r="H6" i="8"/>
  <c r="J5" i="1"/>
  <c r="I5" i="1" s="1"/>
  <c r="I10" i="1" l="1"/>
  <c r="I5" i="8"/>
  <c r="I6" i="8" s="1"/>
  <c r="J10" i="1"/>
  <c r="I5" i="4" l="1"/>
  <c r="J20" i="4" l="1"/>
  <c r="I20" i="4"/>
  <c r="H20" i="4"/>
</calcChain>
</file>

<file path=xl/sharedStrings.xml><?xml version="1.0" encoding="utf-8"?>
<sst xmlns="http://schemas.openxmlformats.org/spreadsheetml/2006/main" count="90" uniqueCount="57">
  <si>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</si>
  <si>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</si>
  <si>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</si>
  <si>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</si>
  <si>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</si>
  <si>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</si>
  <si>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</si>
  <si>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</si>
  <si>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</si>
  <si>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Počet osob</t>
  </si>
  <si>
    <t>13:00</t>
  </si>
  <si>
    <t>Adresa přistavení autobusu</t>
  </si>
  <si>
    <t>Název organizace, kontakt</t>
  </si>
  <si>
    <t>13:10</t>
  </si>
  <si>
    <t>16:10</t>
  </si>
  <si>
    <t>16:00</t>
  </si>
  <si>
    <t>CENOVÁ NABÍDKA - Doprava seniorů - Císařské lázně - Část 2 - Sokolovsko</t>
  </si>
  <si>
    <t>CENOVÁ NABÍDKA - Doprava seniorů - Císařské lázně - Část 1 - Karlovarsko</t>
  </si>
  <si>
    <t>Klub seniorů v Nejdku, Soňa Taušková, 603260823, s.tauskova@nejdek.cz</t>
  </si>
  <si>
    <t>autobusové nádraží, Nejdek</t>
  </si>
  <si>
    <t>zastávka "Nejdek sídliště", Karlovarská ul.</t>
  </si>
  <si>
    <t>CENOVÁ NABÍDKA - Doprava seniorů - Císařské lázně - Část 3 - Chebsko</t>
  </si>
  <si>
    <t>SPCH Nejdek, Lidka Jandová, 737388546, lidka.jandova@volny.cz, pozn. 40 osob (z toho 1 dítě busem, 1 osoba přijde samostatně před CLKv), 1 CHODÍTKO</t>
  </si>
  <si>
    <t>zastávka "Parkoviště Bečov nad Teplou", nám. 5. května</t>
  </si>
  <si>
    <t>SPCCH Bečov, Lenka Krausová, 737827884</t>
  </si>
  <si>
    <t>12:50</t>
  </si>
  <si>
    <t>SPCCH Teplá, Jitka Čubrová, 604353743, jitka.cubrova@seznam.cz</t>
  </si>
  <si>
    <t>zastávka "Teplá, náměstí"</t>
  </si>
  <si>
    <t>8:40</t>
  </si>
  <si>
    <t>8:45</t>
  </si>
  <si>
    <t>8:55</t>
  </si>
  <si>
    <t>12:00</t>
  </si>
  <si>
    <t>Seniorský klub Kraslice, Bohuslava Hajská 606627972, hajska.bohunka@seznam.cz</t>
  </si>
  <si>
    <t>zastávka Sever, Kpt.Jaroše, Kraslice</t>
  </si>
  <si>
    <t>zastávka "Kraslice, nem.", ul. Dukelská, u AMATI Kraslice</t>
  </si>
  <si>
    <t>zastávka "Kraslice, Krajka", Šs. Armády, Kraslice</t>
  </si>
  <si>
    <t>13:20</t>
  </si>
  <si>
    <t>Klub důchodců Slaměnka Sokolov, paní Matějková 607789771, marie.elia@seznam.cz</t>
  </si>
  <si>
    <t>Sokolov, zastávka sportovní hala (naproti IŠTE)</t>
  </si>
  <si>
    <t>Sokolov - ul. Boženy Němcové, zastávka "banka"</t>
  </si>
  <si>
    <t>Sokolov, Těšovice zastávka busu</t>
  </si>
  <si>
    <t>15:40</t>
  </si>
  <si>
    <t>15:45</t>
  </si>
  <si>
    <t>15:55</t>
  </si>
  <si>
    <t>18:20</t>
  </si>
  <si>
    <t>Seniorský klub Kraslice, Bohuslava Hajská 606627972</t>
  </si>
  <si>
    <t>Sokolov, Těšovice</t>
  </si>
  <si>
    <t>Klub důchodců Slaměnka Sokolov, paní Matějková 607789771 a SPCcH Sokolov, Věra Šťastná 775260451</t>
  </si>
  <si>
    <t>9:00</t>
  </si>
  <si>
    <t>9:10</t>
  </si>
  <si>
    <t>15:10</t>
  </si>
  <si>
    <t>15:20</t>
  </si>
  <si>
    <t>18:00</t>
  </si>
  <si>
    <t>ZOSCCH Sokolov, Věra Šťastná 775260451, jarka.stas@seznam.cz</t>
  </si>
  <si>
    <t>Městská organizace Loket, Eva Kočálková 606916228, ekocalkova@seznam.cz</t>
  </si>
  <si>
    <t>autobusové nádraží Loket</t>
  </si>
  <si>
    <t>autobusová zastávka "Loket, žel.st.", Nádražní ulice, 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</si>
</sst>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9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4" fillId="4" borderId="28" xfId="0" applyNumberFormat="1" applyFont="1" applyFill="1" applyBorder="1" applyAlignment="1" applyProtection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20" fontId="7" fillId="5" borderId="31" xfId="0" applyNumberFormat="1" applyFont="1" applyFill="1" applyBorder="1" applyAlignment="1">
      <alignment horizontal="center" vertical="center" wrapText="1"/>
    </xf>
    <xf numFmtId="14" fontId="7" fillId="5" borderId="16" xfId="0" applyNumberFormat="1" applyFont="1" applyFill="1" applyBorder="1" applyAlignment="1">
      <alignment horizontal="center" vertical="center" wrapText="1"/>
    </xf>
    <xf numFmtId="14" fontId="7" fillId="5" borderId="17" xfId="0" applyNumberFormat="1" applyFont="1" applyFill="1" applyBorder="1" applyAlignment="1">
      <alignment horizontal="center" vertical="center" wrapText="1"/>
    </xf>
    <xf numFmtId="20" fontId="7" fillId="5" borderId="18" xfId="0" applyNumberFormat="1" applyFont="1" applyFill="1" applyBorder="1" applyAlignment="1">
      <alignment horizontal="center" vertical="center" wrapText="1"/>
    </xf>
    <xf numFmtId="20" fontId="7" fillId="5" borderId="10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20" fontId="7" fillId="5" borderId="1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20" fontId="7" fillId="5" borderId="21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4" fontId="7" fillId="5" borderId="30" xfId="0" applyNumberFormat="1" applyFont="1" applyFill="1" applyBorder="1" applyAlignment="1">
      <alignment horizontal="center" vertical="center" wrapText="1"/>
    </xf>
    <xf numFmtId="164" fontId="4" fillId="8" borderId="23" xfId="0" applyNumberFormat="1" applyFont="1" applyFill="1" applyBorder="1" applyAlignment="1" applyProtection="1">
      <alignment vertical="center" wrapText="1"/>
      <protection locked="0"/>
    </xf>
    <xf numFmtId="164" fontId="4" fillId="7" borderId="18" xfId="0" applyNumberFormat="1" applyFont="1" applyFill="1" applyBorder="1" applyAlignment="1" applyProtection="1">
      <alignment vertical="center" wrapText="1"/>
    </xf>
    <xf numFmtId="164" fontId="4" fillId="7" borderId="19" xfId="0" applyNumberFormat="1" applyFont="1" applyFill="1" applyBorder="1" applyAlignment="1" applyProtection="1">
      <alignment vertical="center" wrapText="1"/>
    </xf>
    <xf numFmtId="49" fontId="8" fillId="6" borderId="25" xfId="0" applyNumberFormat="1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4" fontId="8" fillId="6" borderId="24" xfId="0" applyNumberFormat="1" applyFont="1" applyFill="1" applyBorder="1" applyAlignment="1">
      <alignment horizontal="center" vertical="center"/>
    </xf>
    <xf numFmtId="0" fontId="8" fillId="6" borderId="2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4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4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8" xfId="0" applyNumberFormat="1" applyFont="1" applyFill="1" applyBorder="1" applyAlignment="1" applyProtection="1">
      <alignment horizontal="right" vertical="center" wrapText="1"/>
    </xf>
    <xf numFmtId="164" fontId="4" fillId="7" borderId="19" xfId="0" applyNumberFormat="1" applyFont="1" applyFill="1" applyBorder="1" applyAlignment="1" applyProtection="1">
      <alignment horizontal="right" vertical="center" wrapText="1"/>
    </xf>
    <xf numFmtId="164" fontId="4" fillId="8" borderId="30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31" xfId="0" applyNumberFormat="1" applyFont="1" applyFill="1" applyBorder="1" applyAlignment="1" applyProtection="1">
      <alignment horizontal="right" vertical="center" wrapText="1"/>
    </xf>
    <xf numFmtId="164" fontId="4" fillId="7" borderId="32" xfId="0" applyNumberFormat="1" applyFont="1" applyFill="1" applyBorder="1" applyAlignment="1" applyProtection="1">
      <alignment horizontal="right" vertical="center" wrapText="1"/>
    </xf>
    <xf numFmtId="164" fontId="4" fillId="8" borderId="17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0" xfId="0" applyNumberFormat="1" applyFont="1" applyFill="1" applyBorder="1" applyAlignment="1" applyProtection="1">
      <alignment horizontal="right" vertical="center" wrapText="1"/>
    </xf>
    <xf numFmtId="164" fontId="4" fillId="7" borderId="11" xfId="0" applyNumberFormat="1" applyFont="1" applyFill="1" applyBorder="1" applyAlignment="1" applyProtection="1">
      <alignment horizontal="right" vertical="center" wrapText="1"/>
    </xf>
    <xf numFmtId="164" fontId="4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21" xfId="0" applyNumberFormat="1" applyFont="1" applyFill="1" applyBorder="1" applyAlignment="1" applyProtection="1">
      <alignment horizontal="right" vertical="center" wrapText="1"/>
    </xf>
    <xf numFmtId="164" fontId="4" fillId="7" borderId="22" xfId="0" applyNumberFormat="1" applyFont="1" applyFill="1" applyBorder="1" applyAlignment="1" applyProtection="1">
      <alignment horizontal="right" vertical="center" wrapText="1"/>
    </xf>
    <xf numFmtId="164" fontId="4" fillId="8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5" xfId="0" applyNumberFormat="1" applyFont="1" applyFill="1" applyBorder="1" applyAlignment="1" applyProtection="1">
      <alignment horizontal="right" vertical="center" wrapText="1"/>
    </xf>
    <xf numFmtId="164" fontId="4" fillId="7" borderId="14" xfId="0" applyNumberFormat="1" applyFont="1" applyFill="1" applyBorder="1" applyAlignment="1" applyProtection="1">
      <alignment horizontal="right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20" fontId="7" fillId="5" borderId="15" xfId="0" applyNumberFormat="1" applyFont="1" applyFill="1" applyBorder="1" applyAlignment="1">
      <alignment horizontal="center" vertical="center" wrapText="1"/>
    </xf>
    <xf numFmtId="20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right" vertical="center" wrapText="1"/>
    </xf>
    <xf numFmtId="164" fontId="4" fillId="7" borderId="2" xfId="0" applyNumberFormat="1" applyFont="1" applyFill="1" applyBorder="1" applyAlignment="1" applyProtection="1">
      <alignment horizontal="right" vertical="center" wrapText="1"/>
    </xf>
    <xf numFmtId="164" fontId="10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10" fillId="8" borderId="17" xfId="0" applyNumberFormat="1" applyFont="1" applyFill="1" applyBorder="1" applyAlignment="1" applyProtection="1">
      <alignment horizontal="right" vertical="center" wrapText="1"/>
      <protection locked="0"/>
    </xf>
    <xf numFmtId="164" fontId="10" fillId="8" borderId="6" xfId="0" applyNumberFormat="1" applyFont="1" applyFill="1" applyBorder="1" applyAlignment="1" applyProtection="1">
      <alignment horizontal="right" vertical="center" wrapText="1"/>
      <protection locked="0"/>
    </xf>
    <xf numFmtId="164" fontId="10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10" fillId="8" borderId="4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0"/>
  <sheetViews>
    <sheetView tabSelected="1"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5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8</v>
      </c>
      <c r="F4" s="8" t="s">
        <v>12</v>
      </c>
      <c r="G4" s="8" t="s">
        <v>11</v>
      </c>
      <c r="H4" s="7" t="s">
        <v>3</v>
      </c>
      <c r="I4" s="8" t="s">
        <v>4</v>
      </c>
      <c r="J4" s="8" t="s">
        <v>5</v>
      </c>
    </row>
    <row r="5" spans="2:10" ht="60.75" customHeight="1" x14ac:dyDescent="0.25">
      <c r="B5" s="20">
        <v>45580</v>
      </c>
      <c r="C5" s="18">
        <v>0.58333333333333337</v>
      </c>
      <c r="D5" s="22">
        <v>0.70833333333333337</v>
      </c>
      <c r="E5" s="24">
        <v>40</v>
      </c>
      <c r="F5" s="24" t="s">
        <v>18</v>
      </c>
      <c r="G5" s="14" t="s">
        <v>19</v>
      </c>
      <c r="H5" s="87"/>
      <c r="I5" s="66">
        <f>J5-H5</f>
        <v>0</v>
      </c>
      <c r="J5" s="67">
        <f>H5*1.12</f>
        <v>0</v>
      </c>
    </row>
    <row r="6" spans="2:10" ht="60.75" customHeight="1" x14ac:dyDescent="0.25">
      <c r="B6" s="21"/>
      <c r="C6" s="19">
        <v>0.59027777777777779</v>
      </c>
      <c r="D6" s="23"/>
      <c r="E6" s="25"/>
      <c r="F6" s="25"/>
      <c r="G6" s="16" t="s">
        <v>20</v>
      </c>
      <c r="H6" s="88"/>
      <c r="I6" s="72"/>
      <c r="J6" s="73"/>
    </row>
    <row r="7" spans="2:10" ht="60.75" customHeight="1" x14ac:dyDescent="0.25">
      <c r="B7" s="30">
        <v>45586</v>
      </c>
      <c r="C7" s="26">
        <v>0.65625</v>
      </c>
      <c r="D7" s="19">
        <v>0.76388888888888884</v>
      </c>
      <c r="E7" s="15">
        <v>20</v>
      </c>
      <c r="F7" s="15" t="s">
        <v>24</v>
      </c>
      <c r="G7" s="17" t="s">
        <v>23</v>
      </c>
      <c r="H7" s="89"/>
      <c r="I7" s="85">
        <f>J7-H7</f>
        <v>0</v>
      </c>
      <c r="J7" s="86">
        <f>H7*1.12</f>
        <v>0</v>
      </c>
    </row>
    <row r="8" spans="2:10" ht="60.75" customHeight="1" x14ac:dyDescent="0.25">
      <c r="B8" s="27">
        <v>45588</v>
      </c>
      <c r="C8" s="26">
        <v>0.57986111111111105</v>
      </c>
      <c r="D8" s="28">
        <v>0.70833333333333337</v>
      </c>
      <c r="E8" s="29">
        <v>40</v>
      </c>
      <c r="F8" s="29" t="s">
        <v>22</v>
      </c>
      <c r="G8" s="17" t="s">
        <v>19</v>
      </c>
      <c r="H8" s="90"/>
      <c r="I8" s="75">
        <f>J8-H8</f>
        <v>0</v>
      </c>
      <c r="J8" s="76">
        <f>H8*1.12</f>
        <v>0</v>
      </c>
    </row>
    <row r="9" spans="2:10" ht="76.5" customHeight="1" thickBot="1" x14ac:dyDescent="0.3">
      <c r="B9" s="80"/>
      <c r="C9" s="81">
        <v>0.58680555555555558</v>
      </c>
      <c r="D9" s="82"/>
      <c r="E9" s="83"/>
      <c r="F9" s="83"/>
      <c r="G9" s="84" t="s">
        <v>20</v>
      </c>
      <c r="H9" s="91"/>
      <c r="I9" s="78"/>
      <c r="J9" s="79"/>
    </row>
    <row r="10" spans="2:10" ht="45.75" customHeight="1" thickBot="1" x14ac:dyDescent="0.3">
      <c r="B10" s="11" t="s">
        <v>6</v>
      </c>
      <c r="C10" s="12"/>
      <c r="D10" s="12"/>
      <c r="E10" s="12"/>
      <c r="F10" s="12"/>
      <c r="G10" s="12"/>
      <c r="H10" s="13">
        <f>SUM(H5:H9)</f>
        <v>0</v>
      </c>
      <c r="I10" s="13">
        <f>SUM(I5:I9)</f>
        <v>0</v>
      </c>
      <c r="J10" s="13">
        <f>SUM(J5:J9)</f>
        <v>0</v>
      </c>
    </row>
  </sheetData>
  <sheetProtection algorithmName="SHA-512" hashValue="zKzkKR2qe2+GnN5nDETc0uz0zBQfsmlpWZJnV8UFymPd0M4re6JsF6oZjLdcluWY7CdS/pqI4UE8VXZnyK+tCA==" saltValue="VQiDFdQ2dug6J0oCGSb21Q==" spinCount="100000" sheet="1" objects="1" scenarios="1"/>
  <mergeCells count="15">
    <mergeCell ref="H5:H6"/>
    <mergeCell ref="I5:I6"/>
    <mergeCell ref="J5:J6"/>
    <mergeCell ref="H8:H9"/>
    <mergeCell ref="I8:I9"/>
    <mergeCell ref="J8:J9"/>
    <mergeCell ref="B10:G10"/>
    <mergeCell ref="B5:B6"/>
    <mergeCell ref="D5:D6"/>
    <mergeCell ref="E5:E6"/>
    <mergeCell ref="F5:F6"/>
    <mergeCell ref="B8:B9"/>
    <mergeCell ref="D8:D9"/>
    <mergeCell ref="E8:E9"/>
    <mergeCell ref="F8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20"/>
  <sheetViews>
    <sheetView zoomScale="90" zoomScaleNormal="90" workbookViewId="0">
      <selection activeCell="H5" sqref="H5:H7"/>
    </sheetView>
  </sheetViews>
  <sheetFormatPr defaultRowHeight="15" x14ac:dyDescent="0.25"/>
  <cols>
    <col min="1" max="1" width="3.5703125" customWidth="1"/>
    <col min="2" max="2" width="15.140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12</v>
      </c>
      <c r="G4" s="8" t="s">
        <v>11</v>
      </c>
      <c r="H4" s="7" t="s">
        <v>3</v>
      </c>
      <c r="I4" s="8" t="s">
        <v>4</v>
      </c>
      <c r="J4" s="8" t="s">
        <v>5</v>
      </c>
    </row>
    <row r="5" spans="2:10" ht="60.75" customHeight="1" x14ac:dyDescent="0.25">
      <c r="B5" s="45">
        <v>45580</v>
      </c>
      <c r="C5" s="39" t="s">
        <v>28</v>
      </c>
      <c r="D5" s="48" t="s">
        <v>31</v>
      </c>
      <c r="E5" s="51">
        <v>38</v>
      </c>
      <c r="F5" s="54" t="s">
        <v>32</v>
      </c>
      <c r="G5" s="40" t="s">
        <v>33</v>
      </c>
      <c r="H5" s="65"/>
      <c r="I5" s="66">
        <f>J5-H5</f>
        <v>0</v>
      </c>
      <c r="J5" s="67">
        <f>H5*1.12</f>
        <v>0</v>
      </c>
    </row>
    <row r="6" spans="2:10" ht="60.75" customHeight="1" x14ac:dyDescent="0.25">
      <c r="B6" s="46"/>
      <c r="C6" s="41" t="s">
        <v>29</v>
      </c>
      <c r="D6" s="49"/>
      <c r="E6" s="52"/>
      <c r="F6" s="55"/>
      <c r="G6" s="42" t="s">
        <v>34</v>
      </c>
      <c r="H6" s="68"/>
      <c r="I6" s="69"/>
      <c r="J6" s="70"/>
    </row>
    <row r="7" spans="2:10" ht="60.75" customHeight="1" x14ac:dyDescent="0.25">
      <c r="B7" s="47"/>
      <c r="C7" s="41" t="s">
        <v>30</v>
      </c>
      <c r="D7" s="50"/>
      <c r="E7" s="53"/>
      <c r="F7" s="56"/>
      <c r="G7" s="42" t="s">
        <v>35</v>
      </c>
      <c r="H7" s="71"/>
      <c r="I7" s="72"/>
      <c r="J7" s="73"/>
    </row>
    <row r="8" spans="2:10" ht="60.75" customHeight="1" x14ac:dyDescent="0.25">
      <c r="B8" s="57">
        <v>45580</v>
      </c>
      <c r="C8" s="41" t="s">
        <v>10</v>
      </c>
      <c r="D8" s="58" t="s">
        <v>15</v>
      </c>
      <c r="E8" s="59">
        <v>16</v>
      </c>
      <c r="F8" s="60" t="s">
        <v>37</v>
      </c>
      <c r="G8" s="42" t="s">
        <v>38</v>
      </c>
      <c r="H8" s="74"/>
      <c r="I8" s="75">
        <f t="shared" ref="I6:I15" si="0">J8-H8</f>
        <v>0</v>
      </c>
      <c r="J8" s="76">
        <f>H8*1.12</f>
        <v>0</v>
      </c>
    </row>
    <row r="9" spans="2:10" ht="60.75" customHeight="1" x14ac:dyDescent="0.25">
      <c r="B9" s="46"/>
      <c r="C9" s="41" t="s">
        <v>13</v>
      </c>
      <c r="D9" s="49"/>
      <c r="E9" s="52"/>
      <c r="F9" s="55"/>
      <c r="G9" s="42" t="s">
        <v>39</v>
      </c>
      <c r="H9" s="68"/>
      <c r="I9" s="69"/>
      <c r="J9" s="70"/>
    </row>
    <row r="10" spans="2:10" ht="60.75" customHeight="1" x14ac:dyDescent="0.25">
      <c r="B10" s="47"/>
      <c r="C10" s="41" t="s">
        <v>36</v>
      </c>
      <c r="D10" s="50"/>
      <c r="E10" s="53"/>
      <c r="F10" s="56"/>
      <c r="G10" s="42" t="s">
        <v>40</v>
      </c>
      <c r="H10" s="71"/>
      <c r="I10" s="72"/>
      <c r="J10" s="73"/>
    </row>
    <row r="11" spans="2:10" ht="60.75" customHeight="1" x14ac:dyDescent="0.25">
      <c r="B11" s="57">
        <v>45586</v>
      </c>
      <c r="C11" s="41" t="s">
        <v>41</v>
      </c>
      <c r="D11" s="58" t="s">
        <v>44</v>
      </c>
      <c r="E11" s="59">
        <v>14</v>
      </c>
      <c r="F11" s="60" t="s">
        <v>45</v>
      </c>
      <c r="G11" s="42" t="s">
        <v>33</v>
      </c>
      <c r="H11" s="74"/>
      <c r="I11" s="75">
        <f t="shared" si="0"/>
        <v>0</v>
      </c>
      <c r="J11" s="76">
        <f>H11*1.12</f>
        <v>0</v>
      </c>
    </row>
    <row r="12" spans="2:10" ht="60.75" customHeight="1" x14ac:dyDescent="0.25">
      <c r="B12" s="46"/>
      <c r="C12" s="41" t="s">
        <v>42</v>
      </c>
      <c r="D12" s="49"/>
      <c r="E12" s="52"/>
      <c r="F12" s="55"/>
      <c r="G12" s="42" t="s">
        <v>34</v>
      </c>
      <c r="H12" s="68"/>
      <c r="I12" s="69"/>
      <c r="J12" s="70"/>
    </row>
    <row r="13" spans="2:10" ht="60.75" customHeight="1" x14ac:dyDescent="0.25">
      <c r="B13" s="47"/>
      <c r="C13" s="41" t="s">
        <v>43</v>
      </c>
      <c r="D13" s="50"/>
      <c r="E13" s="53"/>
      <c r="F13" s="56"/>
      <c r="G13" s="42" t="s">
        <v>35</v>
      </c>
      <c r="H13" s="71"/>
      <c r="I13" s="72"/>
      <c r="J13" s="73"/>
    </row>
    <row r="14" spans="2:10" ht="60.75" customHeight="1" x14ac:dyDescent="0.25">
      <c r="B14" s="57">
        <v>45586</v>
      </c>
      <c r="C14" s="41" t="s">
        <v>15</v>
      </c>
      <c r="D14" s="58" t="s">
        <v>44</v>
      </c>
      <c r="E14" s="59">
        <v>71</v>
      </c>
      <c r="F14" s="60" t="s">
        <v>47</v>
      </c>
      <c r="G14" s="42" t="s">
        <v>38</v>
      </c>
      <c r="H14" s="74"/>
      <c r="I14" s="75">
        <f t="shared" si="0"/>
        <v>0</v>
      </c>
      <c r="J14" s="76">
        <f>H14*1.12</f>
        <v>0</v>
      </c>
    </row>
    <row r="15" spans="2:10" ht="60.75" customHeight="1" x14ac:dyDescent="0.25">
      <c r="B15" s="47"/>
      <c r="C15" s="41" t="s">
        <v>14</v>
      </c>
      <c r="D15" s="50"/>
      <c r="E15" s="53"/>
      <c r="F15" s="56"/>
      <c r="G15" s="42" t="s">
        <v>46</v>
      </c>
      <c r="H15" s="71"/>
      <c r="I15" s="72"/>
      <c r="J15" s="73"/>
    </row>
    <row r="16" spans="2:10" ht="60.75" customHeight="1" x14ac:dyDescent="0.25">
      <c r="B16" s="57">
        <v>45588</v>
      </c>
      <c r="C16" s="41" t="s">
        <v>48</v>
      </c>
      <c r="D16" s="58" t="s">
        <v>31</v>
      </c>
      <c r="E16" s="59">
        <v>41</v>
      </c>
      <c r="F16" s="60" t="s">
        <v>53</v>
      </c>
      <c r="G16" s="42" t="s">
        <v>38</v>
      </c>
      <c r="H16" s="74"/>
      <c r="I16" s="75">
        <f t="shared" ref="I16" si="1">J16-H16</f>
        <v>0</v>
      </c>
      <c r="J16" s="76">
        <f t="shared" ref="J16:J19" si="2">H16*1.12</f>
        <v>0</v>
      </c>
    </row>
    <row r="17" spans="2:10" ht="55.5" customHeight="1" x14ac:dyDescent="0.25">
      <c r="B17" s="47"/>
      <c r="C17" s="41" t="s">
        <v>49</v>
      </c>
      <c r="D17" s="50"/>
      <c r="E17" s="53"/>
      <c r="F17" s="56"/>
      <c r="G17" s="42" t="s">
        <v>40</v>
      </c>
      <c r="H17" s="71"/>
      <c r="I17" s="72"/>
      <c r="J17" s="73"/>
    </row>
    <row r="18" spans="2:10" ht="60.75" customHeight="1" x14ac:dyDescent="0.25">
      <c r="B18" s="57">
        <v>45588</v>
      </c>
      <c r="C18" s="41" t="s">
        <v>50</v>
      </c>
      <c r="D18" s="58" t="s">
        <v>52</v>
      </c>
      <c r="E18" s="59">
        <v>30</v>
      </c>
      <c r="F18" s="60" t="s">
        <v>54</v>
      </c>
      <c r="G18" s="42" t="s">
        <v>55</v>
      </c>
      <c r="H18" s="74"/>
      <c r="I18" s="75">
        <f t="shared" ref="I17:I19" si="3">J18-H18</f>
        <v>0</v>
      </c>
      <c r="J18" s="76">
        <f t="shared" ref="J18:J19" si="4">H18*1.12</f>
        <v>0</v>
      </c>
    </row>
    <row r="19" spans="2:10" ht="60.75" customHeight="1" thickBot="1" x14ac:dyDescent="0.3">
      <c r="B19" s="61"/>
      <c r="C19" s="43" t="s">
        <v>51</v>
      </c>
      <c r="D19" s="62"/>
      <c r="E19" s="63"/>
      <c r="F19" s="64"/>
      <c r="G19" s="44" t="s">
        <v>56</v>
      </c>
      <c r="H19" s="77"/>
      <c r="I19" s="78"/>
      <c r="J19" s="73"/>
    </row>
    <row r="20" spans="2:10" ht="45.75" customHeight="1" thickBot="1" x14ac:dyDescent="0.3">
      <c r="B20" s="11" t="s">
        <v>6</v>
      </c>
      <c r="C20" s="12"/>
      <c r="D20" s="12"/>
      <c r="E20" s="12"/>
      <c r="F20" s="12"/>
      <c r="G20" s="12"/>
      <c r="H20" s="13">
        <f>SUM(H5:H19)</f>
        <v>0</v>
      </c>
      <c r="I20" s="13">
        <f>SUM(I5:I19)</f>
        <v>0</v>
      </c>
      <c r="J20" s="13">
        <f>SUM(J5:J19)</f>
        <v>0</v>
      </c>
    </row>
  </sheetData>
  <sheetProtection algorithmName="SHA-512" hashValue="DxeOCkePw31XA/8U1p2M6gm/lToYrcro+38igpA8uGWIXzA/IOa3kD5OLjOoGQUBy0c7D93Tgh+1vhD9wUpIZg==" saltValue="2IY6WA0RClcfg0yHl4V5/Q==" spinCount="100000" sheet="1" objects="1" scenarios="1"/>
  <mergeCells count="43">
    <mergeCell ref="H8:H10"/>
    <mergeCell ref="H5:H7"/>
    <mergeCell ref="I5:I7"/>
    <mergeCell ref="J5:J7"/>
    <mergeCell ref="I8:I10"/>
    <mergeCell ref="J8:J10"/>
    <mergeCell ref="H14:H15"/>
    <mergeCell ref="I14:I15"/>
    <mergeCell ref="J14:J15"/>
    <mergeCell ref="H11:H13"/>
    <mergeCell ref="I11:I13"/>
    <mergeCell ref="J11:J13"/>
    <mergeCell ref="H18:H19"/>
    <mergeCell ref="I18:I19"/>
    <mergeCell ref="J18:J19"/>
    <mergeCell ref="H16:H17"/>
    <mergeCell ref="I16:I17"/>
    <mergeCell ref="J16:J17"/>
    <mergeCell ref="B16:B17"/>
    <mergeCell ref="D16:D17"/>
    <mergeCell ref="E16:E17"/>
    <mergeCell ref="F16:F17"/>
    <mergeCell ref="B18:B19"/>
    <mergeCell ref="D18:D19"/>
    <mergeCell ref="E18:E19"/>
    <mergeCell ref="F18:F19"/>
    <mergeCell ref="B11:B13"/>
    <mergeCell ref="D11:D13"/>
    <mergeCell ref="E11:E13"/>
    <mergeCell ref="F11:F13"/>
    <mergeCell ref="B14:B15"/>
    <mergeCell ref="D14:D15"/>
    <mergeCell ref="E14:E15"/>
    <mergeCell ref="F14:F15"/>
    <mergeCell ref="B5:B7"/>
    <mergeCell ref="D5:D7"/>
    <mergeCell ref="E5:E7"/>
    <mergeCell ref="F5:F7"/>
    <mergeCell ref="B8:B10"/>
    <mergeCell ref="D8:D10"/>
    <mergeCell ref="E8:E10"/>
    <mergeCell ref="F8:F10"/>
    <mergeCell ref="B20:G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347-4855-430B-8BC5-EDEC864E4937}">
  <sheetPr>
    <tabColor theme="9" tint="0.79998168889431442"/>
  </sheetPr>
  <dimension ref="B1:J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5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9</v>
      </c>
      <c r="F4" s="10" t="s">
        <v>12</v>
      </c>
      <c r="G4" s="10" t="s">
        <v>11</v>
      </c>
      <c r="H4" s="9" t="s">
        <v>3</v>
      </c>
      <c r="I4" s="10" t="s">
        <v>4</v>
      </c>
      <c r="J4" s="10" t="s">
        <v>5</v>
      </c>
    </row>
    <row r="5" spans="2:10" ht="60.75" customHeight="1" thickBot="1" x14ac:dyDescent="0.3">
      <c r="B5" s="37">
        <v>45588</v>
      </c>
      <c r="C5" s="34" t="s">
        <v>25</v>
      </c>
      <c r="D5" s="34" t="s">
        <v>15</v>
      </c>
      <c r="E5" s="38">
        <v>30</v>
      </c>
      <c r="F5" s="35" t="s">
        <v>26</v>
      </c>
      <c r="G5" s="36" t="s">
        <v>27</v>
      </c>
      <c r="H5" s="31"/>
      <c r="I5" s="32">
        <f>J5-H5</f>
        <v>0</v>
      </c>
      <c r="J5" s="33">
        <f>H5*1.12</f>
        <v>0</v>
      </c>
    </row>
    <row r="6" spans="2:10" ht="45.75" customHeight="1" thickBot="1" x14ac:dyDescent="0.3">
      <c r="B6" s="11" t="s">
        <v>6</v>
      </c>
      <c r="C6" s="12"/>
      <c r="D6" s="12"/>
      <c r="E6" s="12"/>
      <c r="F6" s="12"/>
      <c r="G6" s="12"/>
      <c r="H6" s="4">
        <f>SUM(H5:H5)</f>
        <v>0</v>
      </c>
      <c r="I6" s="4">
        <f>SUM(I5:I5)</f>
        <v>0</v>
      </c>
      <c r="J6" s="4">
        <f>SUM(J5:J5)</f>
        <v>0</v>
      </c>
    </row>
  </sheetData>
  <sheetProtection algorithmName="SHA-512" hashValue="1FaYNx18XsgyUnXp2n6hqXOxT4TBK1omInGcWuAFlvStCrZRr3b6/yym2sTISllXsiasRo2MlfhGjngj88Y3Gg==" saltValue="PXoCIYLHL6yVX6qcraj2WQ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2024-09-18T13:51:07Z</dcterms:modified>
</cp:coreProperties>
</file>