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říjen 2024\Zadávací dokumentace\"/>
    </mc:Choice>
  </mc:AlternateContent>
  <xr:revisionPtr revIDLastSave="0" documentId="13_ncr:1_{D9CC8AB4-9E19-48DA-965A-B5C93FE9E0F9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Sokolovsko 1." sheetId="4" r:id="rId4"/>
    <sheet name="Sokolovsko 2." sheetId="5" r:id="rId5"/>
    <sheet name="Sokolovsko 3." sheetId="6" r:id="rId6"/>
    <sheet name="Chebsko 1." sheetId="7" r:id="rId7"/>
    <sheet name="Chebsko 2." sheetId="9" r:id="rId8"/>
    <sheet name="Chebsko 3." sheetId="8" r:id="rId9"/>
    <sheet name="DVMO" sheetId="1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7" l="1"/>
  <c r="J9" i="17"/>
  <c r="I9" i="17" s="1"/>
  <c r="I8" i="17"/>
  <c r="J9" i="8" l="1"/>
  <c r="J10" i="8"/>
  <c r="I9" i="8"/>
  <c r="I10" i="8"/>
  <c r="J9" i="9"/>
  <c r="I9" i="9" s="1"/>
  <c r="J10" i="9"/>
  <c r="I10" i="9" s="1"/>
  <c r="J10" i="7"/>
  <c r="J11" i="7"/>
  <c r="I11" i="7" s="1"/>
  <c r="I10" i="7"/>
  <c r="J7" i="6"/>
  <c r="I7" i="6" s="1"/>
  <c r="J8" i="6"/>
  <c r="I8" i="6" s="1"/>
  <c r="J6" i="5"/>
  <c r="I6" i="5" s="1"/>
  <c r="J7" i="5"/>
  <c r="I7" i="5"/>
  <c r="J7" i="4"/>
  <c r="J8" i="4"/>
  <c r="I7" i="4"/>
  <c r="I8" i="4"/>
  <c r="J9" i="1"/>
  <c r="I9" i="1" s="1"/>
  <c r="J10" i="1"/>
  <c r="I10" i="1" s="1"/>
  <c r="J9" i="2"/>
  <c r="I9" i="2" s="1"/>
  <c r="J10" i="2"/>
  <c r="I10" i="2" s="1"/>
  <c r="J9" i="3"/>
  <c r="J10" i="3"/>
  <c r="I9" i="3"/>
  <c r="I10" i="3"/>
  <c r="J6" i="17" l="1"/>
  <c r="I6" i="17" s="1"/>
  <c r="J7" i="17"/>
  <c r="J10" i="17"/>
  <c r="I10" i="17" s="1"/>
  <c r="I7" i="17"/>
  <c r="J6" i="8" l="1"/>
  <c r="I6" i="8" s="1"/>
  <c r="J7" i="8"/>
  <c r="I7" i="8" s="1"/>
  <c r="J8" i="8"/>
  <c r="I8" i="8" s="1"/>
  <c r="J6" i="9"/>
  <c r="I6" i="9" s="1"/>
  <c r="J7" i="9"/>
  <c r="I7" i="9" s="1"/>
  <c r="J8" i="9"/>
  <c r="I8" i="9" s="1"/>
  <c r="J11" i="9"/>
  <c r="I11" i="9" s="1"/>
  <c r="J6" i="7"/>
  <c r="I6" i="7" s="1"/>
  <c r="J7" i="7"/>
  <c r="I7" i="7" s="1"/>
  <c r="J8" i="7"/>
  <c r="I8" i="7" s="1"/>
  <c r="J9" i="7"/>
  <c r="I9" i="7" s="1"/>
  <c r="J11" i="17" l="1"/>
  <c r="J12" i="17"/>
  <c r="J5" i="17"/>
  <c r="J11" i="8"/>
  <c r="J12" i="8"/>
  <c r="J5" i="8"/>
  <c r="J12" i="9"/>
  <c r="J13" i="9"/>
  <c r="J5" i="9"/>
  <c r="J12" i="7"/>
  <c r="J13" i="7"/>
  <c r="J5" i="7"/>
  <c r="J6" i="6"/>
  <c r="J9" i="6"/>
  <c r="J5" i="6"/>
  <c r="J8" i="5"/>
  <c r="J9" i="5"/>
  <c r="J5" i="5"/>
  <c r="J6" i="4"/>
  <c r="J9" i="4"/>
  <c r="J10" i="4"/>
  <c r="J5" i="4"/>
  <c r="J6" i="3"/>
  <c r="J7" i="3"/>
  <c r="J8" i="3"/>
  <c r="J11" i="3"/>
  <c r="J12" i="3"/>
  <c r="J5" i="3"/>
  <c r="J6" i="2"/>
  <c r="J7" i="2"/>
  <c r="J8" i="2"/>
  <c r="J11" i="2"/>
  <c r="J12" i="2"/>
  <c r="J5" i="2"/>
  <c r="J6" i="1"/>
  <c r="J7" i="1"/>
  <c r="J8" i="1"/>
  <c r="J11" i="1"/>
  <c r="J12" i="1"/>
  <c r="J5" i="1"/>
  <c r="I11" i="17" l="1"/>
  <c r="I12" i="17"/>
  <c r="I5" i="17"/>
  <c r="I12" i="8"/>
  <c r="I11" i="8"/>
  <c r="I5" i="8"/>
  <c r="I13" i="9"/>
  <c r="I12" i="9"/>
  <c r="I5" i="9"/>
  <c r="I13" i="7"/>
  <c r="I12" i="7"/>
  <c r="I5" i="7"/>
  <c r="I6" i="6"/>
  <c r="I9" i="6"/>
  <c r="I5" i="6"/>
  <c r="I8" i="5"/>
  <c r="I9" i="5"/>
  <c r="I5" i="5"/>
  <c r="I10" i="4"/>
  <c r="I6" i="4"/>
  <c r="I9" i="4"/>
  <c r="I5" i="4"/>
  <c r="I7" i="3"/>
  <c r="I11" i="3"/>
  <c r="I12" i="3"/>
  <c r="I6" i="3"/>
  <c r="I8" i="3"/>
  <c r="I5" i="3"/>
  <c r="I8" i="2"/>
  <c r="I11" i="2"/>
  <c r="I12" i="2"/>
  <c r="I6" i="2"/>
  <c r="I7" i="2"/>
  <c r="I5" i="2"/>
  <c r="I6" i="1"/>
  <c r="I7" i="1"/>
  <c r="I8" i="1"/>
  <c r="I11" i="1"/>
  <c r="I12" i="1"/>
  <c r="I5" i="1"/>
  <c r="J13" i="17" l="1"/>
  <c r="I13" i="17"/>
  <c r="H13" i="17"/>
  <c r="J14" i="9" l="1"/>
  <c r="I14" i="9"/>
  <c r="H14" i="9"/>
  <c r="J13" i="8"/>
  <c r="I13" i="8"/>
  <c r="H13" i="8"/>
  <c r="J14" i="7"/>
  <c r="I14" i="7"/>
  <c r="H14" i="7"/>
  <c r="J10" i="6"/>
  <c r="I10" i="6"/>
  <c r="H10" i="6"/>
  <c r="J10" i="5"/>
  <c r="I10" i="5"/>
  <c r="H10" i="5"/>
  <c r="J11" i="4"/>
  <c r="I11" i="4"/>
  <c r="H11" i="4"/>
  <c r="J13" i="3"/>
  <c r="I13" i="3"/>
  <c r="H13" i="3"/>
  <c r="J13" i="2"/>
  <c r="I13" i="2"/>
  <c r="H13" i="2"/>
  <c r="I13" i="1" l="1"/>
  <c r="J13" i="1"/>
  <c r="H13" i="1"/>
</calcChain>
</file>

<file path=xl/sharedStrings.xml><?xml version="1.0" encoding="utf-8"?>
<sst xmlns="http://schemas.openxmlformats.org/spreadsheetml/2006/main" count="268" uniqueCount="100">
  <si>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</si>
  <si>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</si>
  <si>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</si>
  <si>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</si>
  <si>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</si>
  <si>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</si>
  <si>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</si>
  <si>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</si>
  <si>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</si>
  <si>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</si>
  <si>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</si>
  <si>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Bečovská botanická zahrada, Tovární 478, 36464 Bečov nad Teplou</t>
  </si>
  <si>
    <t>Statek Milíkov, Milíkov 18, 350 02 Milíkov</t>
  </si>
  <si>
    <t>Státní zámek Valeč, 364 55 Valeč</t>
  </si>
  <si>
    <t>Státní hrad a zámek Bečov</t>
  </si>
  <si>
    <t>Západočeské divadlo Cheb</t>
  </si>
  <si>
    <t>ZŠ a MŠ Kyselka, Radošov 75, 362 72 Kyselka</t>
  </si>
  <si>
    <t>Muzeum Cheb, náměstí Krále Jiřího z Poděbrad 492/3, 350 02 Cheb</t>
  </si>
  <si>
    <t>Muzeum Karlovy Vary, Nová Louka 23, 360 01 Karlovy Vary</t>
  </si>
  <si>
    <t>Státní zámek Kynžvart</t>
  </si>
  <si>
    <t>ZŠ a MŠ Útvina, č.p. 153, 364 01 Toužim</t>
  </si>
  <si>
    <t>Návštěvnické centrum Thun, Porcelánka Nová Role</t>
  </si>
  <si>
    <t>MŠ Citice, č.p. 200, 356 01 Sokolov</t>
  </si>
  <si>
    <t>MŠ Lomnice, Kraslická 36, 356 01 Lomnice</t>
  </si>
  <si>
    <t>ZŠ Hranice, Husova 414, 351 24 Hranice (odjezd od zastávky pod školou)</t>
  </si>
  <si>
    <t>ZŠ a MŠ Hazlov, č.p. 119, 351 32 Hazlov</t>
  </si>
  <si>
    <t>6. ZŠ Cheb, Obětí nacismu 16, 350 02 Cheb</t>
  </si>
  <si>
    <t>4. ZŠ Cheb, Hradební 14, 350 02 Cheb</t>
  </si>
  <si>
    <t>CENOVÁ NABÍDKA - Doprava dětí - říjen 2024 - Část 10 – Doprava většího množství osob</t>
  </si>
  <si>
    <t>CENOVÁ NABÍDKA - Doprava dětí - říjen 2024 - Část 9 – Chebsko 3/3</t>
  </si>
  <si>
    <t>CENOVÁ NABÍDKA - Doprava dětí - říjen 2024 - Část 8 – Chebsko 2/3</t>
  </si>
  <si>
    <t>CENOVÁ NABÍDKA - Doprava dětí - říjen 2024 - Část 7 – Chebsko 1/3</t>
  </si>
  <si>
    <t>CENOVÁ NABÍDKA - Doprava dětí - říjen 2024 - Část 6 – Sokolovsko 3/3</t>
  </si>
  <si>
    <t>CENOVÁ NABÍDKA - Doprava dětí - říjen 2024 - Část 5 – Sokolovsko 2/3</t>
  </si>
  <si>
    <t>CENOVÁ NABÍDKA - Doprava dětí - říjen 2024 - Část 4 – Sokolovsko 1/3</t>
  </si>
  <si>
    <t>CENOVÁ NABÍDKA - Doprava dětí - říjen 2024 - Část 3 – Karlovarsko 3/3</t>
  </si>
  <si>
    <t>CENOVÁ NABÍDKA - Doprava dětí - říjen 2024 - Část 2 – Karlovarsko 2/3</t>
  </si>
  <si>
    <t>CENOVÁ NABÍDKA - Doprava dětí - říjen 2024 - Část 1 – Karlovarsko 1/3</t>
  </si>
  <si>
    <t>Městské divadlo B. Němcové Franitškovy Lázně</t>
  </si>
  <si>
    <t>Lesní škola Skulina, Svatošská - Karlovy Vary - Doubí (odjezd od SOS vesničky - Doubí)</t>
  </si>
  <si>
    <t xml:space="preserve">MŠ Stráž nad Ohří, č. p. 101, 363 01 Stráž nad Ohří </t>
  </si>
  <si>
    <t>Klášter Teplá, Klášter 210, 364 61 Teplá</t>
  </si>
  <si>
    <t>ZŠ a MŠ Toužim, Plzeňská 395, 364 01 Toužim</t>
  </si>
  <si>
    <t>Městské divadlo Mariánské Lázně</t>
  </si>
  <si>
    <t>ZŠ a MŠ Toužim, Plzeňská 395, 364 01 Toužim (odjezd z parkoviště naproti Autoservisu Fišer)</t>
  </si>
  <si>
    <t>Lesní mateřská škola Pod Lipami, Zahrada u statku v ulici Dvůr pod lipami 1766/1, 350 02 Cheb</t>
  </si>
  <si>
    <t>1. MŠ Karlovy Vary, Krymská 12, 360 01 Karlovy Vary (odjezd z ulice Západní)</t>
  </si>
  <si>
    <t>Karlovarské městské divadlo</t>
  </si>
  <si>
    <t>ZŠ a MŠ Bečov nad Teplou, Školní 152, 364 64 Bečov nad Teplou (odjezd z náměstí 5. května - autobusová zastávka)</t>
  </si>
  <si>
    <t>ZŠ Nejdek, náměstí Karla IV. 423, 362 21 Nejdek</t>
  </si>
  <si>
    <t xml:space="preserve">Císařské lázně, Mariánskolázeňská 2, 360 01 Karlovy Vary, </t>
  </si>
  <si>
    <t>ZŠ Nejdek, náměstí Karla IV. 423, 362 21 Nejdek (odjezd z autobusového nádraží)</t>
  </si>
  <si>
    <t>Důl Jeroným,  Podstrání 13, 356 01 Rovná</t>
  </si>
  <si>
    <t>ZŠ a MŠ Pernink, Karlovarská 118, Pernink</t>
  </si>
  <si>
    <t>Gymnázium Ostrov, Studentská 1205, 363 01 Ostrov (odjezd od bočního vchodu do gymnázia)</t>
  </si>
  <si>
    <t>ZŠ Krušnohorská 11, 360 10 Karlovy Vary</t>
  </si>
  <si>
    <t>ZŠ Konečná 25, 360 05 Karlovy Vary (odjezd z parkoviště u Normy v Karlových Varech)</t>
  </si>
  <si>
    <t>2. MŠ Karlovy Vary, Truhlářská 690/11, 360 10 Karlovy Vary</t>
  </si>
  <si>
    <t>Lesní MŠ Svatošky, Nábřeží J. Palacha 1139/40, 360 01 Karlovy Vary (odjezd od SOS vesničky - Doubí)</t>
  </si>
  <si>
    <t>Muzeum Královská mincovna - Jáchymov</t>
  </si>
  <si>
    <t>ZŠ Merklín, č. p. 31, 362 34 Merklín</t>
  </si>
  <si>
    <t>MŠ Šemnice, č. p. 29, 362 72 Šemnice</t>
  </si>
  <si>
    <r>
      <t xml:space="preserve">ZŠ Kyselka, Radošov 75, 362 72 Kyselka (prosí o </t>
    </r>
    <r>
      <rPr>
        <b/>
        <sz val="14"/>
        <rFont val="Calibri"/>
        <family val="2"/>
        <charset val="238"/>
        <scheme val="minor"/>
      </rPr>
      <t>minibus</t>
    </r>
    <r>
      <rPr>
        <sz val="14"/>
        <rFont val="Calibri"/>
        <family val="2"/>
        <charset val="238"/>
        <scheme val="minor"/>
      </rPr>
      <t>)</t>
    </r>
  </si>
  <si>
    <t>ZŠ a MŠ Krajková, Komenského 22, 357 08 Krajková</t>
  </si>
  <si>
    <t>ZŠ Sokolov, Rokycanova 258, 356 01 Sokolov (odjezd od autobusové zastávky u škoůl)</t>
  </si>
  <si>
    <t>Naučná stezka - Jáchymovské peklo (vykládka na autobusové zastávce přímo u kostela sv. Jáchyma. Odjezd od kostela sv. Jáchyma)</t>
  </si>
  <si>
    <t>Gymnázium Sokolov, Husitská 2053, 356 01 Sokolov</t>
  </si>
  <si>
    <t>Krajská knihovna Karlovy Vary, pobočka Dvory</t>
  </si>
  <si>
    <t>ZŠ Lomnice, Školní 234, 356 01 Lomnice</t>
  </si>
  <si>
    <t>ZŠ a MŠ Rovná, č.p. 38, 356 01 Rovná</t>
  </si>
  <si>
    <t xml:space="preserve">MŠ Chodov, U Koupaliště 811, 357 35 Chodov </t>
  </si>
  <si>
    <t xml:space="preserve">ZŠ Nové Sedlo, Masarykova 425, 327 34 Nové Sedlo </t>
  </si>
  <si>
    <t>MŠ Svatava, Pohraniční stráže 81, 357 03 Svatava</t>
  </si>
  <si>
    <t xml:space="preserve">MŠ Dolní Rychnov, Šafaříkova 17, 356 04 Dolní Rychnov </t>
  </si>
  <si>
    <t>Interaktivní galerie Becherova vila Karlovy Vary</t>
  </si>
  <si>
    <t>ZŠ a MŠ Libavské Údolí, č.p. 109, 357 51 Sokolov</t>
  </si>
  <si>
    <t>ZŠ a MŠ Svatava, Pohraniční stráže 81, 357 03 Svatava (odjezd od MŠ Podlesí č. p. 70, Svatava)</t>
  </si>
  <si>
    <t>MŠ Krásno, Kladeská 210, 357 31 Krásno (odjezd z náměstí v Krásně)</t>
  </si>
  <si>
    <t>3. ZŠ Chodov, Nejdecká 245, 357 35 Chodov (odjezd od sportovní haly Chodov)</t>
  </si>
  <si>
    <t>ZŠ a MŠ Hazlov, č. p. 119, 351 32 Hazlov</t>
  </si>
  <si>
    <t>MŠ Trstěnice, č.p. 104, 353 01 Mariánské Lázně</t>
  </si>
  <si>
    <t>ZŠ a MŠ Drmoul, Školní 26, 353 01 Drmoul</t>
  </si>
  <si>
    <t>Gymnázium Aš, Hlavní 106, 352 01 Aš (odjezd od Lidového domu)</t>
  </si>
  <si>
    <t>ZŠ a MŠ Aš, Okružní 57, 352 01 Aš</t>
  </si>
  <si>
    <t>ZŠ a MŠ Tři Sekery, č.p. 79, 350 02 Cheb (odjezd z autobusová zastávky)</t>
  </si>
  <si>
    <t>Lesní mateřská škola Pod Lipami, Zahrada u statku v ulici Dvůr pod lipami 1766/1, 350 02 Cheb (odjezd z parkoviště pro autobusy - naproti OBI)</t>
  </si>
  <si>
    <t>MŠ Mokřiny, č. p. 116, 352 01 Aš</t>
  </si>
  <si>
    <t>ZUŠ R. Schumanna, Kostelní 42/12, 352 01 Aš v(odjezd z Goethovo náměstí)</t>
  </si>
  <si>
    <t>Galerie umění Karlovy Vary, p. o. Karlovarského kraje</t>
  </si>
  <si>
    <t>3. ZŠ Cheb, Malé náměstí 3, 350 02 Cheb</t>
  </si>
  <si>
    <t xml:space="preserve">ZŠ Úšovice, Školní náměstí, 353 01 Mariánské Lázně </t>
  </si>
  <si>
    <t>MŠ Krásná (u Aše), č.p. 280, 352 01 Aš</t>
  </si>
  <si>
    <t>ZŠ Úšovice, Školní náměstí, 353 01 Mariánské Lázně</t>
  </si>
  <si>
    <t>MŠ Aš, Nohova 2201, 352 01 Aš (odjezd od zastávky Palacká</t>
  </si>
  <si>
    <r>
      <t xml:space="preserve">ZŠ a MŠ Hazlov, č. p. 119, 351 32 Hazlov (pokud možno - </t>
    </r>
    <r>
      <rPr>
        <b/>
        <sz val="14"/>
        <rFont val="Calibri"/>
        <family val="2"/>
        <charset val="238"/>
        <scheme val="minor"/>
      </rPr>
      <t>minibus)</t>
    </r>
  </si>
  <si>
    <t>Císařské lázně, Mariánskolázeňská 2, 360 01 Karlovy Vary</t>
  </si>
  <si>
    <t xml:space="preserve">ZŠ Habartov, Karla Čapka 119, 357 09 Habartov </t>
  </si>
  <si>
    <t>ZŠ Nádražní 683, Horní Slavkov, 357 31 Horní Slavkov</t>
  </si>
  <si>
    <t>ZŠ Kolová, č. p. 97, 360 01 Kolová</t>
  </si>
  <si>
    <t>ZŠ Březová, Komenského 232, 357 61 Sokolov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</si>
</sst>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  <xf numFmtId="20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20" fontId="10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20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0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9" fillId="5" borderId="6" xfId="0" applyNumberFormat="1" applyFont="1" applyFill="1" applyBorder="1" applyAlignment="1">
      <alignment horizontal="center" vertical="center" wrapText="1"/>
    </xf>
    <xf numFmtId="20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20" fontId="10" fillId="5" borderId="9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vertical="center" wrapText="1"/>
    </xf>
    <xf numFmtId="2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4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4" fontId="9" fillId="6" borderId="6" xfId="0" applyNumberFormat="1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20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164" fontId="2" fillId="4" borderId="19" xfId="0" applyNumberFormat="1" applyFont="1" applyFill="1" applyBorder="1" applyAlignment="1" applyProtection="1">
      <alignment vertical="center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14" fontId="9" fillId="8" borderId="7" xfId="0" applyNumberFormat="1" applyFont="1" applyFill="1" applyBorder="1" applyAlignment="1">
      <alignment horizontal="center" vertical="center" wrapText="1"/>
    </xf>
    <xf numFmtId="20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0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4" fontId="9" fillId="8" borderId="6" xfId="0" applyNumberFormat="1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4" fontId="9" fillId="8" borderId="8" xfId="0" applyNumberFormat="1" applyFont="1" applyFill="1" applyBorder="1" applyAlignment="1">
      <alignment horizontal="center" vertical="center" wrapText="1"/>
    </xf>
    <xf numFmtId="20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22" xfId="0" applyNumberFormat="1" applyFont="1" applyFill="1" applyBorder="1" applyAlignment="1" applyProtection="1">
      <alignment horizontal="center" vertical="center" wrapText="1"/>
    </xf>
    <xf numFmtId="164" fontId="2" fillId="2" borderId="23" xfId="0" applyNumberFormat="1" applyFont="1" applyFill="1" applyBorder="1" applyAlignment="1" applyProtection="1">
      <alignment horizontal="center" vertical="center" wrapText="1"/>
    </xf>
    <xf numFmtId="165" fontId="2" fillId="7" borderId="1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1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2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20" fontId="10" fillId="6" borderId="1" xfId="0" applyNumberFormat="1" applyFont="1" applyFill="1" applyBorder="1" applyAlignment="1">
      <alignment horizontal="center" vertical="center" wrapText="1"/>
    </xf>
    <xf numFmtId="20" fontId="9" fillId="2" borderId="9" xfId="0" applyNumberFormat="1" applyFont="1" applyFill="1" applyBorder="1" applyAlignment="1">
      <alignment horizontal="center"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5" fontId="12" fillId="7" borderId="8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3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3">
        <v>45567</v>
      </c>
      <c r="C5" s="54">
        <v>0.375</v>
      </c>
      <c r="D5" s="54">
        <v>0.52083333333333337</v>
      </c>
      <c r="E5" s="55">
        <v>17</v>
      </c>
      <c r="F5" s="55" t="s">
        <v>38</v>
      </c>
      <c r="G5" s="56" t="s">
        <v>39</v>
      </c>
      <c r="H5" s="81"/>
      <c r="I5" s="11">
        <f>J5-H5</f>
        <v>0</v>
      </c>
      <c r="J5" s="12">
        <f>H5*1.12</f>
        <v>0</v>
      </c>
    </row>
    <row r="6" spans="2:10" ht="75" x14ac:dyDescent="0.25">
      <c r="B6" s="46">
        <v>45573</v>
      </c>
      <c r="C6" s="47">
        <v>0.39583333333333331</v>
      </c>
      <c r="D6" s="47">
        <v>0.5</v>
      </c>
      <c r="E6" s="48">
        <v>52</v>
      </c>
      <c r="F6" s="48" t="s">
        <v>43</v>
      </c>
      <c r="G6" s="49" t="s">
        <v>44</v>
      </c>
      <c r="H6" s="81"/>
      <c r="I6" s="11">
        <f t="shared" ref="I6:I12" si="0">J6-H6</f>
        <v>0</v>
      </c>
      <c r="J6" s="12">
        <f t="shared" ref="J6:J12" si="1">H6*1.12</f>
        <v>0</v>
      </c>
    </row>
    <row r="7" spans="2:10" ht="56.25" x14ac:dyDescent="0.25">
      <c r="B7" s="46">
        <v>45573</v>
      </c>
      <c r="C7" s="47">
        <v>0.35416666666666669</v>
      </c>
      <c r="D7" s="47">
        <v>0.46875</v>
      </c>
      <c r="E7" s="48">
        <v>27</v>
      </c>
      <c r="F7" s="48" t="s">
        <v>11</v>
      </c>
      <c r="G7" s="49" t="s">
        <v>46</v>
      </c>
      <c r="H7" s="81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46">
        <v>45574</v>
      </c>
      <c r="C8" s="47">
        <v>0.33333333333333331</v>
      </c>
      <c r="D8" s="47">
        <v>0.42708333333333331</v>
      </c>
      <c r="E8" s="48">
        <v>47</v>
      </c>
      <c r="F8" s="48" t="s">
        <v>50</v>
      </c>
      <c r="G8" s="49" t="s">
        <v>51</v>
      </c>
      <c r="H8" s="81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46">
        <v>45576</v>
      </c>
      <c r="C9" s="47">
        <v>0.36458333333333331</v>
      </c>
      <c r="D9" s="47">
        <v>0.52083333333333337</v>
      </c>
      <c r="E9" s="48">
        <v>61</v>
      </c>
      <c r="F9" s="48" t="s">
        <v>15</v>
      </c>
      <c r="G9" s="49" t="s">
        <v>54</v>
      </c>
      <c r="H9" s="81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46">
        <v>45580</v>
      </c>
      <c r="C10" s="47">
        <v>0.35416666666666669</v>
      </c>
      <c r="D10" s="47">
        <v>0.4375</v>
      </c>
      <c r="E10" s="48">
        <v>54</v>
      </c>
      <c r="F10" s="48" t="s">
        <v>11</v>
      </c>
      <c r="G10" s="49" t="s">
        <v>57</v>
      </c>
      <c r="H10" s="81"/>
      <c r="I10" s="11">
        <f t="shared" si="0"/>
        <v>0</v>
      </c>
      <c r="J10" s="12">
        <f t="shared" si="1"/>
        <v>0</v>
      </c>
    </row>
    <row r="11" spans="2:10" ht="56.25" x14ac:dyDescent="0.25">
      <c r="B11" s="46">
        <v>45582</v>
      </c>
      <c r="C11" s="88">
        <v>0.35416666666666669</v>
      </c>
      <c r="D11" s="88">
        <v>0.64583333333333337</v>
      </c>
      <c r="E11" s="45">
        <v>26</v>
      </c>
      <c r="F11" s="48" t="s">
        <v>41</v>
      </c>
      <c r="G11" s="49" t="s">
        <v>39</v>
      </c>
      <c r="H11" s="80"/>
      <c r="I11" s="11">
        <f t="shared" si="0"/>
        <v>0</v>
      </c>
      <c r="J11" s="12">
        <f t="shared" si="1"/>
        <v>0</v>
      </c>
    </row>
    <row r="12" spans="2:10" ht="38.25" thickBot="1" x14ac:dyDescent="0.3">
      <c r="B12" s="50">
        <v>45583</v>
      </c>
      <c r="C12" s="57">
        <v>0.375</v>
      </c>
      <c r="D12" s="57">
        <v>0.5</v>
      </c>
      <c r="E12" s="58">
        <v>64</v>
      </c>
      <c r="F12" s="51" t="s">
        <v>15</v>
      </c>
      <c r="G12" s="52" t="s">
        <v>16</v>
      </c>
      <c r="H12" s="80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86" t="s">
        <v>7</v>
      </c>
      <c r="C13" s="87"/>
      <c r="D13" s="87"/>
      <c r="E13" s="87"/>
      <c r="F13" s="87"/>
      <c r="G13" s="87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4ye2oqueVQAFQzuOOY5wyb/gd35qOoSX0hv4voMZY7pSPCdJSXmt6zKTvtawNb8wFL09EkckN0QfSaaOPrsf1A==" saltValue="hboUozifxa5Xmt286B+fi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140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56.25" x14ac:dyDescent="0.25">
      <c r="B5" s="53">
        <v>45567</v>
      </c>
      <c r="C5" s="54">
        <v>0.34722222222222227</v>
      </c>
      <c r="D5" s="54">
        <v>0.4375</v>
      </c>
      <c r="E5" s="55">
        <v>19</v>
      </c>
      <c r="F5" s="55" t="s">
        <v>11</v>
      </c>
      <c r="G5" s="56" t="s">
        <v>40</v>
      </c>
      <c r="H5" s="81"/>
      <c r="I5" s="13">
        <f>J5-H5</f>
        <v>0</v>
      </c>
      <c r="J5" s="14">
        <f>H5*1.12</f>
        <v>0</v>
      </c>
    </row>
    <row r="6" spans="2:10" ht="60.75" customHeight="1" x14ac:dyDescent="0.25">
      <c r="B6" s="46">
        <v>45573</v>
      </c>
      <c r="C6" s="47">
        <v>0.40625</v>
      </c>
      <c r="D6" s="47">
        <v>0.48958333333333331</v>
      </c>
      <c r="E6" s="48">
        <v>44</v>
      </c>
      <c r="F6" s="48" t="s">
        <v>43</v>
      </c>
      <c r="G6" s="49" t="s">
        <v>20</v>
      </c>
      <c r="H6" s="81"/>
      <c r="I6" s="13">
        <f t="shared" ref="I6:I12" si="0">J6-H6</f>
        <v>0</v>
      </c>
      <c r="J6" s="14">
        <f t="shared" ref="J6:J12" si="1">H6*1.12</f>
        <v>0</v>
      </c>
    </row>
    <row r="7" spans="2:10" ht="75" x14ac:dyDescent="0.25">
      <c r="B7" s="46">
        <v>45574</v>
      </c>
      <c r="C7" s="47">
        <v>0.375</v>
      </c>
      <c r="D7" s="47">
        <v>0.53125</v>
      </c>
      <c r="E7" s="48">
        <v>35</v>
      </c>
      <c r="F7" s="48" t="s">
        <v>47</v>
      </c>
      <c r="G7" s="49" t="s">
        <v>48</v>
      </c>
      <c r="H7" s="81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6">
        <v>45575</v>
      </c>
      <c r="C8" s="47">
        <v>0.33333333333333331</v>
      </c>
      <c r="D8" s="47">
        <v>0.4375</v>
      </c>
      <c r="E8" s="48">
        <v>10</v>
      </c>
      <c r="F8" s="48" t="s">
        <v>52</v>
      </c>
      <c r="G8" s="49" t="s">
        <v>62</v>
      </c>
      <c r="H8" s="81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46">
        <v>45576</v>
      </c>
      <c r="C9" s="47">
        <v>0.375</v>
      </c>
      <c r="D9" s="47">
        <v>0.52083333333333337</v>
      </c>
      <c r="E9" s="48">
        <v>22</v>
      </c>
      <c r="F9" s="48" t="s">
        <v>15</v>
      </c>
      <c r="G9" s="49" t="s">
        <v>55</v>
      </c>
      <c r="H9" s="81"/>
      <c r="I9" s="13">
        <f t="shared" si="0"/>
        <v>0</v>
      </c>
      <c r="J9" s="14">
        <f t="shared" si="1"/>
        <v>0</v>
      </c>
    </row>
    <row r="10" spans="2:10" ht="75" x14ac:dyDescent="0.25">
      <c r="B10" s="46">
        <v>45581</v>
      </c>
      <c r="C10" s="47">
        <v>0.33333333333333331</v>
      </c>
      <c r="D10" s="47">
        <v>0.51041666666666663</v>
      </c>
      <c r="E10" s="48">
        <v>52</v>
      </c>
      <c r="F10" s="48" t="s">
        <v>12</v>
      </c>
      <c r="G10" s="49" t="s">
        <v>44</v>
      </c>
      <c r="H10" s="81"/>
      <c r="I10" s="13">
        <f t="shared" si="0"/>
        <v>0</v>
      </c>
      <c r="J10" s="14">
        <f t="shared" si="1"/>
        <v>0</v>
      </c>
    </row>
    <row r="11" spans="2:10" ht="60.75" customHeight="1" x14ac:dyDescent="0.25">
      <c r="B11" s="46">
        <v>45582</v>
      </c>
      <c r="C11" s="88">
        <v>0.33333333333333331</v>
      </c>
      <c r="D11" s="88">
        <v>0.44444444444444442</v>
      </c>
      <c r="E11" s="45">
        <v>22</v>
      </c>
      <c r="F11" s="48" t="s">
        <v>59</v>
      </c>
      <c r="G11" s="49" t="s">
        <v>16</v>
      </c>
      <c r="H11" s="80"/>
      <c r="I11" s="13">
        <f t="shared" si="0"/>
        <v>0</v>
      </c>
      <c r="J11" s="14">
        <f t="shared" si="1"/>
        <v>0</v>
      </c>
    </row>
    <row r="12" spans="2:10" ht="60.75" customHeight="1" thickBot="1" x14ac:dyDescent="0.3">
      <c r="B12" s="50">
        <v>45583</v>
      </c>
      <c r="C12" s="57">
        <v>0.33333333333333331</v>
      </c>
      <c r="D12" s="57">
        <v>0.45833333333333331</v>
      </c>
      <c r="E12" s="58">
        <v>24</v>
      </c>
      <c r="F12" s="51" t="s">
        <v>11</v>
      </c>
      <c r="G12" s="52" t="s">
        <v>61</v>
      </c>
      <c r="H12" s="80"/>
      <c r="I12" s="13">
        <f t="shared" si="0"/>
        <v>0</v>
      </c>
      <c r="J12" s="14">
        <f t="shared" si="1"/>
        <v>0</v>
      </c>
    </row>
    <row r="13" spans="2:10" ht="45.75" customHeight="1" thickBot="1" x14ac:dyDescent="0.3">
      <c r="B13" s="86" t="s">
        <v>7</v>
      </c>
      <c r="C13" s="87"/>
      <c r="D13" s="87"/>
      <c r="E13" s="87"/>
      <c r="F13" s="87"/>
      <c r="G13" s="87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ev4lTxmgCgbswuUTU60s7dU/n4lpWh6zrQn56ARstrc7WBUrWJoqk9zcFoifBw0zFWiOLJcNQhbtUNNBTg4dRA==" saltValue="lv47fyWhluPPLvqfKO+Ts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37.5" x14ac:dyDescent="0.25">
      <c r="B5" s="53">
        <v>45569</v>
      </c>
      <c r="C5" s="54">
        <v>0.33333333333333331</v>
      </c>
      <c r="D5" s="54">
        <v>0.45833333333333331</v>
      </c>
      <c r="E5" s="55">
        <v>37</v>
      </c>
      <c r="F5" s="55" t="s">
        <v>41</v>
      </c>
      <c r="G5" s="56" t="s">
        <v>42</v>
      </c>
      <c r="H5" s="81"/>
      <c r="I5" s="13">
        <f>J5-H5</f>
        <v>0</v>
      </c>
      <c r="J5" s="14">
        <f>H5*1.12</f>
        <v>0</v>
      </c>
    </row>
    <row r="6" spans="2:10" ht="75" x14ac:dyDescent="0.25">
      <c r="B6" s="46">
        <v>45573</v>
      </c>
      <c r="C6" s="47">
        <v>0.33333333333333331</v>
      </c>
      <c r="D6" s="47">
        <v>0.47916666666666669</v>
      </c>
      <c r="E6" s="48">
        <v>19</v>
      </c>
      <c r="F6" s="48" t="s">
        <v>45</v>
      </c>
      <c r="G6" s="49" t="s">
        <v>40</v>
      </c>
      <c r="H6" s="81"/>
      <c r="I6" s="13">
        <f t="shared" ref="I6:I12" si="0">J6-H6</f>
        <v>0</v>
      </c>
      <c r="J6" s="14">
        <f t="shared" ref="J6:J12" si="1">H6*1.12</f>
        <v>0</v>
      </c>
    </row>
    <row r="7" spans="2:10" ht="60.75" customHeight="1" x14ac:dyDescent="0.25">
      <c r="B7" s="46">
        <v>45574</v>
      </c>
      <c r="C7" s="47">
        <v>0.33333333333333331</v>
      </c>
      <c r="D7" s="47">
        <v>0.51041666666666663</v>
      </c>
      <c r="E7" s="48">
        <v>18</v>
      </c>
      <c r="F7" s="48" t="s">
        <v>13</v>
      </c>
      <c r="G7" s="49" t="s">
        <v>49</v>
      </c>
      <c r="H7" s="81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6">
        <v>45575</v>
      </c>
      <c r="C8" s="47">
        <v>0.33333333333333331</v>
      </c>
      <c r="D8" s="47">
        <v>0.45833333333333331</v>
      </c>
      <c r="E8" s="48">
        <v>34</v>
      </c>
      <c r="F8" s="48" t="s">
        <v>18</v>
      </c>
      <c r="G8" s="49" t="s">
        <v>53</v>
      </c>
      <c r="H8" s="81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46">
        <v>45576</v>
      </c>
      <c r="C9" s="47">
        <v>0.375</v>
      </c>
      <c r="D9" s="47">
        <v>0.53125</v>
      </c>
      <c r="E9" s="48">
        <v>53</v>
      </c>
      <c r="F9" s="48" t="s">
        <v>15</v>
      </c>
      <c r="G9" s="49" t="s">
        <v>56</v>
      </c>
      <c r="H9" s="81"/>
      <c r="I9" s="13">
        <f t="shared" si="0"/>
        <v>0</v>
      </c>
      <c r="J9" s="14">
        <f t="shared" si="1"/>
        <v>0</v>
      </c>
    </row>
    <row r="10" spans="2:10" ht="75" x14ac:dyDescent="0.25">
      <c r="B10" s="46">
        <v>45581</v>
      </c>
      <c r="C10" s="88">
        <v>0.35416666666666669</v>
      </c>
      <c r="D10" s="88">
        <v>0.45833333333333331</v>
      </c>
      <c r="E10" s="45">
        <v>23</v>
      </c>
      <c r="F10" s="48" t="s">
        <v>45</v>
      </c>
      <c r="G10" s="49" t="s">
        <v>58</v>
      </c>
      <c r="H10" s="80"/>
      <c r="I10" s="13">
        <f t="shared" si="0"/>
        <v>0</v>
      </c>
      <c r="J10" s="14">
        <f t="shared" si="1"/>
        <v>0</v>
      </c>
    </row>
    <row r="11" spans="2:10" ht="37.5" x14ac:dyDescent="0.25">
      <c r="B11" s="46">
        <v>45583</v>
      </c>
      <c r="C11" s="88">
        <v>0.375</v>
      </c>
      <c r="D11" s="88">
        <v>0.51388888888888895</v>
      </c>
      <c r="E11" s="45">
        <v>61</v>
      </c>
      <c r="F11" s="48" t="s">
        <v>15</v>
      </c>
      <c r="G11" s="49" t="s">
        <v>60</v>
      </c>
      <c r="H11" s="80"/>
      <c r="I11" s="13">
        <f t="shared" si="0"/>
        <v>0</v>
      </c>
      <c r="J11" s="14">
        <f t="shared" si="1"/>
        <v>0</v>
      </c>
    </row>
    <row r="12" spans="2:10" ht="60.75" customHeight="1" thickBot="1" x14ac:dyDescent="0.3">
      <c r="B12" s="50">
        <v>45589</v>
      </c>
      <c r="C12" s="57">
        <v>0.34722222222222227</v>
      </c>
      <c r="D12" s="57">
        <v>0.5</v>
      </c>
      <c r="E12" s="58">
        <v>40</v>
      </c>
      <c r="F12" s="51" t="s">
        <v>11</v>
      </c>
      <c r="G12" s="52" t="s">
        <v>42</v>
      </c>
      <c r="H12" s="80"/>
      <c r="I12" s="13">
        <f t="shared" si="0"/>
        <v>0</v>
      </c>
      <c r="J12" s="14">
        <f t="shared" si="1"/>
        <v>0</v>
      </c>
    </row>
    <row r="13" spans="2:10" ht="45.75" customHeight="1" thickBot="1" x14ac:dyDescent="0.3">
      <c r="B13" s="86" t="s">
        <v>7</v>
      </c>
      <c r="C13" s="87"/>
      <c r="D13" s="87"/>
      <c r="E13" s="87"/>
      <c r="F13" s="87"/>
      <c r="G13" s="87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4JNmQJGx5uVScdhhWzMmg6Cblu54RrYYkEmmPW3RPojMs5zFixpBWxbxPjy64fPfMo3Klh09Txpy2HwnGUOF1Q==" saltValue="KdSqixir8xgDfVivVr+St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1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0">
        <v>45566</v>
      </c>
      <c r="C5" s="21">
        <v>0.375</v>
      </c>
      <c r="D5" s="21">
        <v>0.52083333333333337</v>
      </c>
      <c r="E5" s="22">
        <v>44</v>
      </c>
      <c r="F5" s="22" t="s">
        <v>38</v>
      </c>
      <c r="G5" s="23" t="s">
        <v>63</v>
      </c>
      <c r="H5" s="82"/>
      <c r="I5" s="76">
        <f>J5-H5</f>
        <v>0</v>
      </c>
      <c r="J5" s="77">
        <f>H5*1.12</f>
        <v>0</v>
      </c>
    </row>
    <row r="6" spans="2:10" ht="60.75" customHeight="1" x14ac:dyDescent="0.25">
      <c r="B6" s="15">
        <v>45572</v>
      </c>
      <c r="C6" s="16">
        <v>0.375</v>
      </c>
      <c r="D6" s="16">
        <v>0.44097222222222227</v>
      </c>
      <c r="E6" s="17">
        <v>44</v>
      </c>
      <c r="F6" s="17" t="s">
        <v>11</v>
      </c>
      <c r="G6" s="24" t="s">
        <v>23</v>
      </c>
      <c r="H6" s="83"/>
      <c r="I6" s="60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15">
        <v>45574</v>
      </c>
      <c r="C7" s="16">
        <v>0.35416666666666669</v>
      </c>
      <c r="D7" s="16">
        <v>0.44791666666666669</v>
      </c>
      <c r="E7" s="17">
        <v>46</v>
      </c>
      <c r="F7" s="17" t="s">
        <v>21</v>
      </c>
      <c r="G7" s="24" t="s">
        <v>70</v>
      </c>
      <c r="H7" s="83"/>
      <c r="I7" s="60">
        <f t="shared" si="0"/>
        <v>0</v>
      </c>
      <c r="J7" s="12">
        <f t="shared" si="1"/>
        <v>0</v>
      </c>
    </row>
    <row r="8" spans="2:10" ht="60.75" customHeight="1" x14ac:dyDescent="0.25">
      <c r="B8" s="15">
        <v>45575</v>
      </c>
      <c r="C8" s="16">
        <v>0.33333333333333331</v>
      </c>
      <c r="D8" s="16">
        <v>0.46875</v>
      </c>
      <c r="E8" s="17">
        <v>44</v>
      </c>
      <c r="F8" s="17" t="s">
        <v>11</v>
      </c>
      <c r="G8" s="24" t="s">
        <v>72</v>
      </c>
      <c r="H8" s="83"/>
      <c r="I8" s="60">
        <f t="shared" si="0"/>
        <v>0</v>
      </c>
      <c r="J8" s="12">
        <f t="shared" si="1"/>
        <v>0</v>
      </c>
    </row>
    <row r="9" spans="2:10" ht="60.75" customHeight="1" x14ac:dyDescent="0.25">
      <c r="B9" s="90">
        <v>45583</v>
      </c>
      <c r="C9" s="18">
        <v>0.39583333333333331</v>
      </c>
      <c r="D9" s="18">
        <v>0.5</v>
      </c>
      <c r="E9" s="19">
        <v>50</v>
      </c>
      <c r="F9" s="19" t="s">
        <v>15</v>
      </c>
      <c r="G9" s="91" t="s">
        <v>63</v>
      </c>
      <c r="H9" s="84"/>
      <c r="I9" s="60">
        <f t="shared" si="0"/>
        <v>0</v>
      </c>
      <c r="J9" s="12">
        <f t="shared" si="1"/>
        <v>0</v>
      </c>
    </row>
    <row r="10" spans="2:10" ht="57" thickBot="1" x14ac:dyDescent="0.3">
      <c r="B10" s="25">
        <v>45590</v>
      </c>
      <c r="C10" s="26">
        <v>0.375</v>
      </c>
      <c r="D10" s="26">
        <v>0.52083333333333337</v>
      </c>
      <c r="E10" s="27">
        <v>51</v>
      </c>
      <c r="F10" s="28" t="s">
        <v>15</v>
      </c>
      <c r="G10" s="29" t="s">
        <v>78</v>
      </c>
      <c r="H10" s="85"/>
      <c r="I10" s="78">
        <f t="shared" si="0"/>
        <v>0</v>
      </c>
      <c r="J10" s="79">
        <f t="shared" si="1"/>
        <v>0</v>
      </c>
    </row>
    <row r="11" spans="2:10" ht="45.75" customHeight="1" thickBot="1" x14ac:dyDescent="0.3">
      <c r="B11" s="86" t="s">
        <v>7</v>
      </c>
      <c r="C11" s="87"/>
      <c r="D11" s="87"/>
      <c r="E11" s="87"/>
      <c r="F11" s="87"/>
      <c r="G11" s="87"/>
      <c r="H11" s="59">
        <f>SUM(H5:H10)</f>
        <v>0</v>
      </c>
      <c r="I11" s="59">
        <f>SUM(I5:I10)</f>
        <v>0</v>
      </c>
      <c r="J11" s="59">
        <f>SUM(J5:J10)</f>
        <v>0</v>
      </c>
    </row>
  </sheetData>
  <sheetProtection algorithmName="SHA-512" hashValue="oAN8eFRiWNp7XdOWQERJ/eZf9wklFqUWW7Yrbnxw9N0B2yASAfL23l7bPD9OGx2MHHeO9ohCVZArwNaUuVEKRQ==" saltValue="tVZL426/H+UKO8RyDxVDL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59999389629810485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thickBot="1" x14ac:dyDescent="0.3">
      <c r="B5" s="20">
        <v>45568</v>
      </c>
      <c r="C5" s="21">
        <v>0.3125</v>
      </c>
      <c r="D5" s="21">
        <v>0.55208333333333337</v>
      </c>
      <c r="E5" s="22">
        <v>47</v>
      </c>
      <c r="F5" s="22" t="s">
        <v>41</v>
      </c>
      <c r="G5" s="23" t="s">
        <v>64</v>
      </c>
      <c r="H5" s="82"/>
      <c r="I5" s="76">
        <f>J5-H5</f>
        <v>0</v>
      </c>
      <c r="J5" s="77">
        <f>H5*1.12</f>
        <v>0</v>
      </c>
    </row>
    <row r="6" spans="2:10" ht="60.75" customHeight="1" thickBot="1" x14ac:dyDescent="0.3">
      <c r="B6" s="15">
        <v>45572</v>
      </c>
      <c r="C6" s="16">
        <v>0.34375</v>
      </c>
      <c r="D6" s="16">
        <v>0.4375</v>
      </c>
      <c r="E6" s="17">
        <v>29</v>
      </c>
      <c r="F6" s="17" t="s">
        <v>67</v>
      </c>
      <c r="G6" s="24" t="s">
        <v>68</v>
      </c>
      <c r="H6" s="83"/>
      <c r="I6" s="76">
        <f t="shared" ref="I6:I7" si="0">J6-H6</f>
        <v>0</v>
      </c>
      <c r="J6" s="77">
        <f t="shared" ref="J6:J7" si="1">H6*1.12</f>
        <v>0</v>
      </c>
    </row>
    <row r="7" spans="2:10" ht="60.75" customHeight="1" x14ac:dyDescent="0.25">
      <c r="B7" s="15">
        <v>45574</v>
      </c>
      <c r="C7" s="16">
        <v>0.40625</v>
      </c>
      <c r="D7" s="16">
        <v>0.49305555555555558</v>
      </c>
      <c r="E7" s="17">
        <v>77</v>
      </c>
      <c r="F7" s="17" t="s">
        <v>50</v>
      </c>
      <c r="G7" s="24" t="s">
        <v>71</v>
      </c>
      <c r="H7" s="83"/>
      <c r="I7" s="76">
        <f t="shared" si="0"/>
        <v>0</v>
      </c>
      <c r="J7" s="77">
        <f t="shared" si="1"/>
        <v>0</v>
      </c>
    </row>
    <row r="8" spans="2:10" ht="37.5" x14ac:dyDescent="0.25">
      <c r="B8" s="15">
        <v>45580</v>
      </c>
      <c r="C8" s="16">
        <v>0.375</v>
      </c>
      <c r="D8" s="16">
        <v>0.46875</v>
      </c>
      <c r="E8" s="17">
        <v>25</v>
      </c>
      <c r="F8" s="17" t="s">
        <v>19</v>
      </c>
      <c r="G8" s="24" t="s">
        <v>73</v>
      </c>
      <c r="H8" s="83"/>
      <c r="I8" s="60">
        <f t="shared" ref="I8:I9" si="2">J8-H8</f>
        <v>0</v>
      </c>
      <c r="J8" s="12">
        <f t="shared" ref="J8:J9" si="3">H8*1.12</f>
        <v>0</v>
      </c>
    </row>
    <row r="9" spans="2:10" ht="60.75" customHeight="1" thickBot="1" x14ac:dyDescent="0.3">
      <c r="B9" s="25">
        <v>45588</v>
      </c>
      <c r="C9" s="89">
        <v>0.34375</v>
      </c>
      <c r="D9" s="89">
        <v>0.46527777777777773</v>
      </c>
      <c r="E9" s="28">
        <v>30</v>
      </c>
      <c r="F9" s="28" t="s">
        <v>17</v>
      </c>
      <c r="G9" s="29" t="s">
        <v>76</v>
      </c>
      <c r="H9" s="92"/>
      <c r="I9" s="78">
        <f t="shared" si="2"/>
        <v>0</v>
      </c>
      <c r="J9" s="79">
        <f t="shared" si="3"/>
        <v>0</v>
      </c>
    </row>
    <row r="10" spans="2:10" ht="45.75" customHeight="1" thickBot="1" x14ac:dyDescent="0.3">
      <c r="B10" s="86" t="s">
        <v>7</v>
      </c>
      <c r="C10" s="87"/>
      <c r="D10" s="87"/>
      <c r="E10" s="87"/>
      <c r="F10" s="87"/>
      <c r="G10" s="87"/>
      <c r="H10" s="59">
        <f>SUM(H5:H9)</f>
        <v>0</v>
      </c>
      <c r="I10" s="59">
        <f>SUM(I5:I9)</f>
        <v>0</v>
      </c>
      <c r="J10" s="59">
        <f>SUM(J5:J9)</f>
        <v>0</v>
      </c>
    </row>
  </sheetData>
  <sheetProtection algorithmName="SHA-512" hashValue="pqIxqRhUew1zLIr45UsXW8BxL3gMfZfMzttCBqTBEd2smJUjee7Xd1OICWl7LNOWomQimtcqiZ2JlsBbvabOLw==" saltValue="Pa0RjFHBxSUhxiWgxocq6A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10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112.5" x14ac:dyDescent="0.25">
      <c r="B5" s="20">
        <v>45568</v>
      </c>
      <c r="C5" s="21">
        <v>0.34375</v>
      </c>
      <c r="D5" s="21">
        <v>0.58333333333333337</v>
      </c>
      <c r="E5" s="22">
        <v>30</v>
      </c>
      <c r="F5" s="22" t="s">
        <v>65</v>
      </c>
      <c r="G5" s="23" t="s">
        <v>66</v>
      </c>
      <c r="H5" s="81"/>
      <c r="I5" s="11">
        <f>J5-H5</f>
        <v>0</v>
      </c>
      <c r="J5" s="12">
        <f>H5*1.12</f>
        <v>0</v>
      </c>
    </row>
    <row r="6" spans="2:10" ht="60.75" customHeight="1" x14ac:dyDescent="0.25">
      <c r="B6" s="15">
        <v>45573</v>
      </c>
      <c r="C6" s="16">
        <v>0.39583333333333331</v>
      </c>
      <c r="D6" s="16">
        <v>0.45833333333333331</v>
      </c>
      <c r="E6" s="17">
        <v>18</v>
      </c>
      <c r="F6" s="17" t="s">
        <v>43</v>
      </c>
      <c r="G6" s="24" t="s">
        <v>69</v>
      </c>
      <c r="H6" s="81"/>
      <c r="I6" s="11">
        <f t="shared" ref="I6:I9" si="0">J6-H6</f>
        <v>0</v>
      </c>
      <c r="J6" s="12">
        <f t="shared" ref="J6:J9" si="1">H6*1.12</f>
        <v>0</v>
      </c>
    </row>
    <row r="7" spans="2:10" ht="60.75" customHeight="1" x14ac:dyDescent="0.25">
      <c r="B7" s="15">
        <v>45575</v>
      </c>
      <c r="C7" s="16">
        <v>0.34375</v>
      </c>
      <c r="D7" s="16">
        <v>0.4375</v>
      </c>
      <c r="E7" s="17">
        <v>22</v>
      </c>
      <c r="F7" s="17" t="s">
        <v>14</v>
      </c>
      <c r="G7" s="24" t="s">
        <v>22</v>
      </c>
      <c r="H7" s="81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15">
        <v>45583</v>
      </c>
      <c r="C8" s="18">
        <v>0.33333333333333331</v>
      </c>
      <c r="D8" s="18">
        <v>0.47916666666666669</v>
      </c>
      <c r="E8" s="19">
        <v>44</v>
      </c>
      <c r="F8" s="17" t="s">
        <v>74</v>
      </c>
      <c r="G8" s="24" t="s">
        <v>75</v>
      </c>
      <c r="H8" s="80"/>
      <c r="I8" s="11">
        <f t="shared" si="0"/>
        <v>0</v>
      </c>
      <c r="J8" s="12">
        <f t="shared" si="1"/>
        <v>0</v>
      </c>
    </row>
    <row r="9" spans="2:10" ht="60.75" customHeight="1" thickBot="1" x14ac:dyDescent="0.3">
      <c r="B9" s="25">
        <v>45588</v>
      </c>
      <c r="C9" s="26">
        <v>0.34375</v>
      </c>
      <c r="D9" s="26">
        <v>0.44791666666666669</v>
      </c>
      <c r="E9" s="27">
        <v>44</v>
      </c>
      <c r="F9" s="28" t="s">
        <v>21</v>
      </c>
      <c r="G9" s="29" t="s">
        <v>77</v>
      </c>
      <c r="H9" s="80"/>
      <c r="I9" s="11">
        <f t="shared" si="0"/>
        <v>0</v>
      </c>
      <c r="J9" s="12">
        <f t="shared" si="1"/>
        <v>0</v>
      </c>
    </row>
    <row r="10" spans="2:10" ht="45.75" customHeight="1" thickBot="1" x14ac:dyDescent="0.3">
      <c r="B10" s="86" t="s">
        <v>7</v>
      </c>
      <c r="C10" s="87"/>
      <c r="D10" s="87"/>
      <c r="E10" s="87"/>
      <c r="F10" s="87"/>
      <c r="G10" s="87"/>
      <c r="H10" s="10">
        <f>SUM(H5:H9)</f>
        <v>0</v>
      </c>
      <c r="I10" s="10">
        <f>SUM(I5:I9)</f>
        <v>0</v>
      </c>
      <c r="J10" s="10">
        <f>SUM(J5:J9)</f>
        <v>0</v>
      </c>
    </row>
  </sheetData>
  <sheetProtection algorithmName="SHA-512" hashValue="Zshv8Nl+o2hQd5rTvY5ux0Df8XjEEJCigFT26E5OIzBC9R5J5lK1z2wSlqqddtPX/CMWydQN35J0/KwWo67q8g==" saltValue="SmtKiezq/mYW/X+el1PoCg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4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35">
        <v>45566</v>
      </c>
      <c r="C5" s="36">
        <v>0.39583333333333331</v>
      </c>
      <c r="D5" s="36">
        <v>0.50694444444444442</v>
      </c>
      <c r="E5" s="37">
        <v>42</v>
      </c>
      <c r="F5" s="37" t="s">
        <v>38</v>
      </c>
      <c r="G5" s="38" t="s">
        <v>79</v>
      </c>
      <c r="H5" s="81"/>
      <c r="I5" s="11">
        <f>J5-H5</f>
        <v>0</v>
      </c>
      <c r="J5" s="12">
        <f>H5*1.12</f>
        <v>0</v>
      </c>
    </row>
    <row r="6" spans="2:10" ht="60.75" customHeight="1" x14ac:dyDescent="0.25">
      <c r="B6" s="30">
        <v>45569</v>
      </c>
      <c r="C6" s="31">
        <v>0.33333333333333331</v>
      </c>
      <c r="D6" s="31">
        <v>0.47916666666666669</v>
      </c>
      <c r="E6" s="32">
        <v>35</v>
      </c>
      <c r="F6" s="32" t="s">
        <v>11</v>
      </c>
      <c r="G6" s="39" t="s">
        <v>81</v>
      </c>
      <c r="H6" s="81"/>
      <c r="I6" s="11">
        <f t="shared" ref="I6:I11" si="0">J6-H6</f>
        <v>0</v>
      </c>
      <c r="J6" s="12">
        <f t="shared" ref="J6:J11" si="1">H6*1.12</f>
        <v>0</v>
      </c>
    </row>
    <row r="7" spans="2:10" ht="60.75" customHeight="1" x14ac:dyDescent="0.25">
      <c r="B7" s="30">
        <v>45573</v>
      </c>
      <c r="C7" s="31">
        <v>0.33333333333333331</v>
      </c>
      <c r="D7" s="31">
        <v>0.41666666666666669</v>
      </c>
      <c r="E7" s="32">
        <v>16</v>
      </c>
      <c r="F7" s="32" t="s">
        <v>43</v>
      </c>
      <c r="G7" s="39" t="s">
        <v>81</v>
      </c>
      <c r="H7" s="81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0">
        <v>45574</v>
      </c>
      <c r="C8" s="31">
        <v>0.53472222222222221</v>
      </c>
      <c r="D8" s="31">
        <v>0.61805555555555558</v>
      </c>
      <c r="E8" s="32">
        <v>20</v>
      </c>
      <c r="F8" s="32" t="s">
        <v>12</v>
      </c>
      <c r="G8" s="39" t="s">
        <v>94</v>
      </c>
      <c r="H8" s="81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0">
        <v>45575</v>
      </c>
      <c r="C9" s="31">
        <v>0.32291666666666669</v>
      </c>
      <c r="D9" s="31">
        <v>0.44791666666666669</v>
      </c>
      <c r="E9" s="32">
        <v>30</v>
      </c>
      <c r="F9" s="32" t="s">
        <v>21</v>
      </c>
      <c r="G9" s="39" t="s">
        <v>86</v>
      </c>
      <c r="H9" s="81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0">
        <v>45579</v>
      </c>
      <c r="C10" s="31">
        <v>0.35416666666666669</v>
      </c>
      <c r="D10" s="31">
        <v>0.52083333333333337</v>
      </c>
      <c r="E10" s="32">
        <v>31</v>
      </c>
      <c r="F10" s="32" t="s">
        <v>88</v>
      </c>
      <c r="G10" s="39" t="s">
        <v>87</v>
      </c>
      <c r="H10" s="81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30">
        <v>45580</v>
      </c>
      <c r="C11" s="31">
        <v>0.33333333333333331</v>
      </c>
      <c r="D11" s="31">
        <v>0.45833333333333331</v>
      </c>
      <c r="E11" s="32">
        <v>27</v>
      </c>
      <c r="F11" s="32" t="s">
        <v>21</v>
      </c>
      <c r="G11" s="39" t="s">
        <v>26</v>
      </c>
      <c r="H11" s="81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30">
        <v>45582</v>
      </c>
      <c r="C12" s="33">
        <v>0.34375</v>
      </c>
      <c r="D12" s="33">
        <v>0.5</v>
      </c>
      <c r="E12" s="34">
        <v>23</v>
      </c>
      <c r="F12" s="32" t="s">
        <v>74</v>
      </c>
      <c r="G12" s="39" t="s">
        <v>26</v>
      </c>
      <c r="H12" s="80"/>
      <c r="I12" s="11">
        <f t="shared" ref="I12:I13" si="2">J12-H12</f>
        <v>0</v>
      </c>
      <c r="J12" s="12">
        <f t="shared" ref="J12:J13" si="3">H12*1.12</f>
        <v>0</v>
      </c>
    </row>
    <row r="13" spans="2:10" ht="38.25" thickBot="1" x14ac:dyDescent="0.3">
      <c r="B13" s="40">
        <v>45589</v>
      </c>
      <c r="C13" s="41">
        <v>0.33333333333333331</v>
      </c>
      <c r="D13" s="41">
        <v>0.46875</v>
      </c>
      <c r="E13" s="42">
        <v>55</v>
      </c>
      <c r="F13" s="43" t="s">
        <v>12</v>
      </c>
      <c r="G13" s="44" t="s">
        <v>26</v>
      </c>
      <c r="H13" s="80"/>
      <c r="I13" s="11">
        <f t="shared" si="2"/>
        <v>0</v>
      </c>
      <c r="J13" s="12">
        <f t="shared" si="3"/>
        <v>0</v>
      </c>
    </row>
    <row r="14" spans="2:10" ht="45.75" customHeight="1" thickBot="1" x14ac:dyDescent="0.3">
      <c r="B14" s="86" t="s">
        <v>7</v>
      </c>
      <c r="C14" s="87"/>
      <c r="D14" s="87"/>
      <c r="E14" s="87"/>
      <c r="F14" s="87"/>
      <c r="G14" s="87"/>
      <c r="H14" s="10">
        <f>SUM(H5:H13)</f>
        <v>0</v>
      </c>
      <c r="I14" s="10">
        <f>SUM(I5:I13)</f>
        <v>0</v>
      </c>
      <c r="J14" s="10">
        <f>SUM(J5:J13)</f>
        <v>0</v>
      </c>
    </row>
  </sheetData>
  <sheetProtection algorithmName="SHA-512" hashValue="zM+OscvVwAaTS9r4lV3E2GE6xLJm0lfBzqh7rTPB4AeEGQsN6BSWBokgggefyYgpgCNi0Ll3cy0WJXFVrdSgNA==" saltValue="5hkznfsH31nDQfZpGaHf4g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4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35">
        <v>45566</v>
      </c>
      <c r="C5" s="36">
        <v>0.37152777777777773</v>
      </c>
      <c r="D5" s="36">
        <v>0.52083333333333337</v>
      </c>
      <c r="E5" s="37">
        <v>40</v>
      </c>
      <c r="F5" s="37" t="s">
        <v>38</v>
      </c>
      <c r="G5" s="38" t="s">
        <v>24</v>
      </c>
      <c r="H5" s="82"/>
      <c r="I5" s="76">
        <f>J5-H5</f>
        <v>0</v>
      </c>
      <c r="J5" s="77">
        <f>H5*1.12</f>
        <v>0</v>
      </c>
    </row>
    <row r="6" spans="2:10" ht="60.75" customHeight="1" x14ac:dyDescent="0.25">
      <c r="B6" s="30">
        <v>45569</v>
      </c>
      <c r="C6" s="31">
        <v>0.38541666666666669</v>
      </c>
      <c r="D6" s="31">
        <v>0.53125</v>
      </c>
      <c r="E6" s="32">
        <v>29</v>
      </c>
      <c r="F6" s="32" t="s">
        <v>15</v>
      </c>
      <c r="G6" s="39" t="s">
        <v>82</v>
      </c>
      <c r="H6" s="83"/>
      <c r="I6" s="60">
        <f t="shared" ref="I6:I11" si="0">J6-H6</f>
        <v>0</v>
      </c>
      <c r="J6" s="12">
        <f t="shared" ref="J6:J11" si="1">H6*1.12</f>
        <v>0</v>
      </c>
    </row>
    <row r="7" spans="2:10" ht="60.75" customHeight="1" x14ac:dyDescent="0.25">
      <c r="B7" s="30">
        <v>45573</v>
      </c>
      <c r="C7" s="31">
        <v>0.41666666666666669</v>
      </c>
      <c r="D7" s="31">
        <v>0.47916666666666669</v>
      </c>
      <c r="E7" s="32">
        <v>28</v>
      </c>
      <c r="F7" s="32" t="s">
        <v>43</v>
      </c>
      <c r="G7" s="39" t="s">
        <v>80</v>
      </c>
      <c r="H7" s="83"/>
      <c r="I7" s="60">
        <f t="shared" si="0"/>
        <v>0</v>
      </c>
      <c r="J7" s="12">
        <f t="shared" si="1"/>
        <v>0</v>
      </c>
    </row>
    <row r="8" spans="2:10" ht="37.5" x14ac:dyDescent="0.25">
      <c r="B8" s="30">
        <v>45574</v>
      </c>
      <c r="C8" s="31">
        <v>0.33333333333333331</v>
      </c>
      <c r="D8" s="31">
        <v>0.47916666666666669</v>
      </c>
      <c r="E8" s="32">
        <v>40</v>
      </c>
      <c r="F8" s="32" t="s">
        <v>41</v>
      </c>
      <c r="G8" s="39" t="s">
        <v>81</v>
      </c>
      <c r="H8" s="83"/>
      <c r="I8" s="60">
        <f t="shared" si="0"/>
        <v>0</v>
      </c>
      <c r="J8" s="12">
        <f t="shared" si="1"/>
        <v>0</v>
      </c>
    </row>
    <row r="9" spans="2:10" ht="56.25" x14ac:dyDescent="0.25">
      <c r="B9" s="30">
        <v>45576</v>
      </c>
      <c r="C9" s="31">
        <v>0.33333333333333331</v>
      </c>
      <c r="D9" s="31">
        <v>0.47916666666666669</v>
      </c>
      <c r="E9" s="32">
        <v>42</v>
      </c>
      <c r="F9" s="32" t="s">
        <v>95</v>
      </c>
      <c r="G9" s="39" t="s">
        <v>27</v>
      </c>
      <c r="H9" s="83"/>
      <c r="I9" s="60">
        <f t="shared" si="0"/>
        <v>0</v>
      </c>
      <c r="J9" s="12">
        <f t="shared" si="1"/>
        <v>0</v>
      </c>
    </row>
    <row r="10" spans="2:10" ht="37.5" x14ac:dyDescent="0.25">
      <c r="B10" s="30">
        <v>45579</v>
      </c>
      <c r="C10" s="31">
        <v>0.54166666666666663</v>
      </c>
      <c r="D10" s="31">
        <v>0.64583333333333337</v>
      </c>
      <c r="E10" s="32">
        <v>54</v>
      </c>
      <c r="F10" s="32" t="s">
        <v>12</v>
      </c>
      <c r="G10" s="39" t="s">
        <v>89</v>
      </c>
      <c r="H10" s="83"/>
      <c r="I10" s="60">
        <f t="shared" si="0"/>
        <v>0</v>
      </c>
      <c r="J10" s="12">
        <f t="shared" si="1"/>
        <v>0</v>
      </c>
    </row>
    <row r="11" spans="2:10" ht="60.75" customHeight="1" x14ac:dyDescent="0.25">
      <c r="B11" s="30">
        <v>45581</v>
      </c>
      <c r="C11" s="33">
        <v>0.33333333333333331</v>
      </c>
      <c r="D11" s="33">
        <v>0.47222222222222227</v>
      </c>
      <c r="E11" s="34">
        <v>31</v>
      </c>
      <c r="F11" s="32" t="s">
        <v>19</v>
      </c>
      <c r="G11" s="39" t="s">
        <v>25</v>
      </c>
      <c r="H11" s="84"/>
      <c r="I11" s="60">
        <f t="shared" si="0"/>
        <v>0</v>
      </c>
      <c r="J11" s="12">
        <f t="shared" si="1"/>
        <v>0</v>
      </c>
    </row>
    <row r="12" spans="2:10" ht="60.75" customHeight="1" x14ac:dyDescent="0.25">
      <c r="B12" s="30">
        <v>45586</v>
      </c>
      <c r="C12" s="33">
        <v>0.375</v>
      </c>
      <c r="D12" s="33">
        <v>0.5</v>
      </c>
      <c r="E12" s="34">
        <v>53</v>
      </c>
      <c r="F12" s="32" t="s">
        <v>12</v>
      </c>
      <c r="G12" s="39" t="s">
        <v>92</v>
      </c>
      <c r="H12" s="84"/>
      <c r="I12" s="60">
        <f t="shared" ref="I12:I13" si="2">J12-H12</f>
        <v>0</v>
      </c>
      <c r="J12" s="12">
        <f t="shared" ref="J12:J13" si="3">H12*1.12</f>
        <v>0</v>
      </c>
    </row>
    <row r="13" spans="2:10" ht="60.75" customHeight="1" thickBot="1" x14ac:dyDescent="0.3">
      <c r="B13" s="40">
        <v>45596</v>
      </c>
      <c r="C13" s="41">
        <v>0.35416666666666669</v>
      </c>
      <c r="D13" s="41">
        <v>0.47916666666666669</v>
      </c>
      <c r="E13" s="42">
        <v>26</v>
      </c>
      <c r="F13" s="43" t="s">
        <v>17</v>
      </c>
      <c r="G13" s="44" t="s">
        <v>93</v>
      </c>
      <c r="H13" s="85"/>
      <c r="I13" s="78">
        <f t="shared" si="2"/>
        <v>0</v>
      </c>
      <c r="J13" s="79">
        <f t="shared" si="3"/>
        <v>0</v>
      </c>
    </row>
    <row r="14" spans="2:10" ht="45.75" customHeight="1" thickBot="1" x14ac:dyDescent="0.3">
      <c r="B14" s="86" t="s">
        <v>7</v>
      </c>
      <c r="C14" s="87"/>
      <c r="D14" s="87"/>
      <c r="E14" s="87"/>
      <c r="F14" s="87"/>
      <c r="G14" s="87"/>
      <c r="H14" s="59">
        <f>SUM(H5:H13)</f>
        <v>0</v>
      </c>
      <c r="I14" s="59">
        <f>SUM(I5:I13)</f>
        <v>0</v>
      </c>
      <c r="J14" s="59">
        <f>SUM(J5:J13)</f>
        <v>0</v>
      </c>
    </row>
  </sheetData>
  <sheetProtection algorithmName="SHA-512" hashValue="CkCFJMYOq1u+maR8BS3SMBf25v2Wk/OVBODTYIa8o/l+qMBHsTbyYBK7bGt1ZgWRLRNcIcHbpiqgXEcr6AkcZw==" saltValue="SZCiZsH20+T2LqJeMSHgMA==" spinCount="100000" sheet="1" objects="1" scenarios="1"/>
  <mergeCells count="1"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3.855468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60.75" customHeight="1" x14ac:dyDescent="0.25">
      <c r="B5" s="35">
        <v>45566</v>
      </c>
      <c r="C5" s="36">
        <v>0.33333333333333331</v>
      </c>
      <c r="D5" s="36">
        <v>0.5</v>
      </c>
      <c r="E5" s="37">
        <v>28</v>
      </c>
      <c r="F5" s="37" t="s">
        <v>11</v>
      </c>
      <c r="G5" s="38" t="s">
        <v>80</v>
      </c>
      <c r="H5" s="82"/>
      <c r="I5" s="76">
        <f>J5-H5</f>
        <v>0</v>
      </c>
      <c r="J5" s="77">
        <f>H5*1.12</f>
        <v>0</v>
      </c>
    </row>
    <row r="6" spans="2:10" ht="37.5" x14ac:dyDescent="0.25">
      <c r="B6" s="30">
        <v>45573</v>
      </c>
      <c r="C6" s="31">
        <v>0.32291666666666669</v>
      </c>
      <c r="D6" s="31">
        <v>0.41666666666666669</v>
      </c>
      <c r="E6" s="32">
        <v>46</v>
      </c>
      <c r="F6" s="32" t="s">
        <v>43</v>
      </c>
      <c r="G6" s="39" t="s">
        <v>83</v>
      </c>
      <c r="H6" s="83"/>
      <c r="I6" s="60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30">
        <v>45573</v>
      </c>
      <c r="C7" s="31">
        <v>0.40972222222222227</v>
      </c>
      <c r="D7" s="31">
        <v>0.47916666666666669</v>
      </c>
      <c r="E7" s="32">
        <v>75</v>
      </c>
      <c r="F7" s="32" t="s">
        <v>43</v>
      </c>
      <c r="G7" s="39" t="s">
        <v>84</v>
      </c>
      <c r="H7" s="83"/>
      <c r="I7" s="60">
        <f t="shared" si="0"/>
        <v>0</v>
      </c>
      <c r="J7" s="12">
        <f t="shared" si="1"/>
        <v>0</v>
      </c>
    </row>
    <row r="8" spans="2:10" ht="93.75" x14ac:dyDescent="0.25">
      <c r="B8" s="30">
        <v>45574</v>
      </c>
      <c r="C8" s="31">
        <v>0.33333333333333331</v>
      </c>
      <c r="D8" s="31">
        <v>0.54166666666666663</v>
      </c>
      <c r="E8" s="32">
        <v>27</v>
      </c>
      <c r="F8" s="32" t="s">
        <v>11</v>
      </c>
      <c r="G8" s="39" t="s">
        <v>85</v>
      </c>
      <c r="H8" s="83"/>
      <c r="I8" s="60">
        <f t="shared" si="0"/>
        <v>0</v>
      </c>
      <c r="J8" s="12">
        <f t="shared" si="1"/>
        <v>0</v>
      </c>
    </row>
    <row r="9" spans="2:10" ht="56.25" x14ac:dyDescent="0.25">
      <c r="B9" s="30">
        <v>45576</v>
      </c>
      <c r="C9" s="31">
        <v>0.375</v>
      </c>
      <c r="D9" s="31">
        <v>0.52083333333333337</v>
      </c>
      <c r="E9" s="32">
        <v>45</v>
      </c>
      <c r="F9" s="32" t="s">
        <v>15</v>
      </c>
      <c r="G9" s="39" t="s">
        <v>87</v>
      </c>
      <c r="H9" s="83"/>
      <c r="I9" s="60">
        <f t="shared" si="0"/>
        <v>0</v>
      </c>
      <c r="J9" s="12">
        <f t="shared" si="1"/>
        <v>0</v>
      </c>
    </row>
    <row r="10" spans="2:10" ht="56.25" x14ac:dyDescent="0.25">
      <c r="B10" s="30">
        <v>45580</v>
      </c>
      <c r="C10" s="31">
        <v>0.33333333333333331</v>
      </c>
      <c r="D10" s="31">
        <v>0.46875</v>
      </c>
      <c r="E10" s="32">
        <v>47</v>
      </c>
      <c r="F10" s="32" t="s">
        <v>17</v>
      </c>
      <c r="G10" s="39" t="s">
        <v>90</v>
      </c>
      <c r="H10" s="83"/>
      <c r="I10" s="60">
        <f t="shared" si="0"/>
        <v>0</v>
      </c>
      <c r="J10" s="12">
        <f t="shared" si="1"/>
        <v>0</v>
      </c>
    </row>
    <row r="11" spans="2:10" ht="60.75" customHeight="1" x14ac:dyDescent="0.25">
      <c r="B11" s="30">
        <v>45582</v>
      </c>
      <c r="C11" s="33">
        <v>0.375</v>
      </c>
      <c r="D11" s="33">
        <v>0.45833333333333331</v>
      </c>
      <c r="E11" s="34">
        <v>28</v>
      </c>
      <c r="F11" s="32" t="s">
        <v>12</v>
      </c>
      <c r="G11" s="39" t="s">
        <v>91</v>
      </c>
      <c r="H11" s="84"/>
      <c r="I11" s="60">
        <f t="shared" ref="I11:I12" si="2">J11-H11</f>
        <v>0</v>
      </c>
      <c r="J11" s="12">
        <f t="shared" ref="J11:J12" si="3">H11*1.12</f>
        <v>0</v>
      </c>
    </row>
    <row r="12" spans="2:10" ht="60.75" customHeight="1" thickBot="1" x14ac:dyDescent="0.3">
      <c r="B12" s="40">
        <v>45587</v>
      </c>
      <c r="C12" s="41">
        <v>0.35416666666666669</v>
      </c>
      <c r="D12" s="41">
        <v>0.47916666666666669</v>
      </c>
      <c r="E12" s="42">
        <v>23</v>
      </c>
      <c r="F12" s="43" t="s">
        <v>17</v>
      </c>
      <c r="G12" s="44" t="s">
        <v>93</v>
      </c>
      <c r="H12" s="85"/>
      <c r="I12" s="78">
        <f t="shared" si="2"/>
        <v>0</v>
      </c>
      <c r="J12" s="79">
        <f t="shared" si="3"/>
        <v>0</v>
      </c>
    </row>
    <row r="13" spans="2:10" ht="45.75" customHeight="1" thickBot="1" x14ac:dyDescent="0.3">
      <c r="B13" s="86" t="s">
        <v>7</v>
      </c>
      <c r="C13" s="87"/>
      <c r="D13" s="87"/>
      <c r="E13" s="87"/>
      <c r="F13" s="87"/>
      <c r="G13" s="87"/>
      <c r="H13" s="59">
        <f>SUM(H5:H12)</f>
        <v>0</v>
      </c>
      <c r="I13" s="59">
        <f>SUM(I5:I12)</f>
        <v>0</v>
      </c>
      <c r="J13" s="59">
        <f>SUM(J5:J12)</f>
        <v>0</v>
      </c>
    </row>
  </sheetData>
  <sheetProtection algorithmName="SHA-512" hashValue="VIpkrGZGvte/9BVf7+GhioxmgQIrJVSf2oC4lUpSNHz0I3YjPeMaR0VIrKzZfZxWSg0xFLnSYn3f9u0t+cLvhQ==" saltValue="fgCiagbYfeJdGN2oL/z5n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EE90-608D-4999-8CBC-9E471D6001D7}">
  <sheetPr>
    <tabColor theme="5" tint="0.39997558519241921"/>
  </sheetPr>
  <dimension ref="B1:J13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66">
        <v>45566</v>
      </c>
      <c r="C5" s="67">
        <v>0.36458333333333331</v>
      </c>
      <c r="D5" s="67">
        <v>0.5</v>
      </c>
      <c r="E5" s="68">
        <v>167</v>
      </c>
      <c r="F5" s="68" t="s">
        <v>38</v>
      </c>
      <c r="G5" s="69" t="s">
        <v>96</v>
      </c>
      <c r="H5" s="81"/>
      <c r="I5" s="60">
        <f>J5-H5</f>
        <v>0</v>
      </c>
      <c r="J5" s="12">
        <f>H5*1.12</f>
        <v>0</v>
      </c>
    </row>
    <row r="6" spans="2:10" ht="60.75" customHeight="1" x14ac:dyDescent="0.25">
      <c r="B6" s="61">
        <v>45569</v>
      </c>
      <c r="C6" s="62">
        <v>0.36805555555555558</v>
      </c>
      <c r="D6" s="62">
        <v>0.53125</v>
      </c>
      <c r="E6" s="63">
        <v>82</v>
      </c>
      <c r="F6" s="63" t="s">
        <v>15</v>
      </c>
      <c r="G6" s="70" t="s">
        <v>71</v>
      </c>
      <c r="H6" s="81"/>
      <c r="I6" s="60">
        <f t="shared" ref="I6:I10" si="0">J6-H6</f>
        <v>0</v>
      </c>
      <c r="J6" s="12">
        <f t="shared" ref="J6:J10" si="1">H6*1.12</f>
        <v>0</v>
      </c>
    </row>
    <row r="7" spans="2:10" ht="60.75" customHeight="1" x14ac:dyDescent="0.25">
      <c r="B7" s="61">
        <v>45573</v>
      </c>
      <c r="C7" s="62">
        <v>0.40625</v>
      </c>
      <c r="D7" s="62">
        <v>0.48958333333333331</v>
      </c>
      <c r="E7" s="63">
        <v>100</v>
      </c>
      <c r="F7" s="63" t="s">
        <v>50</v>
      </c>
      <c r="G7" s="70" t="s">
        <v>97</v>
      </c>
      <c r="H7" s="81"/>
      <c r="I7" s="60">
        <f t="shared" si="0"/>
        <v>0</v>
      </c>
      <c r="J7" s="12">
        <f t="shared" si="1"/>
        <v>0</v>
      </c>
    </row>
    <row r="8" spans="2:10" ht="60.75" customHeight="1" x14ac:dyDescent="0.25">
      <c r="B8" s="61">
        <v>45573</v>
      </c>
      <c r="C8" s="62">
        <v>0.40625</v>
      </c>
      <c r="D8" s="62">
        <v>0.49305555555555558</v>
      </c>
      <c r="E8" s="63">
        <v>123</v>
      </c>
      <c r="F8" s="63" t="s">
        <v>50</v>
      </c>
      <c r="G8" s="70" t="s">
        <v>71</v>
      </c>
      <c r="H8" s="81"/>
      <c r="I8" s="60">
        <f t="shared" si="0"/>
        <v>0</v>
      </c>
      <c r="J8" s="12">
        <f t="shared" si="1"/>
        <v>0</v>
      </c>
    </row>
    <row r="9" spans="2:10" ht="60.75" customHeight="1" x14ac:dyDescent="0.25">
      <c r="B9" s="61">
        <v>45573</v>
      </c>
      <c r="C9" s="62">
        <v>0.40972222222222227</v>
      </c>
      <c r="D9" s="62">
        <v>0.48958333333333331</v>
      </c>
      <c r="E9" s="63">
        <v>104</v>
      </c>
      <c r="F9" s="63" t="s">
        <v>50</v>
      </c>
      <c r="G9" s="70" t="s">
        <v>98</v>
      </c>
      <c r="H9" s="81"/>
      <c r="I9" s="60">
        <f t="shared" si="0"/>
        <v>0</v>
      </c>
      <c r="J9" s="12">
        <f t="shared" si="1"/>
        <v>0</v>
      </c>
    </row>
    <row r="10" spans="2:10" ht="60.75" customHeight="1" x14ac:dyDescent="0.25">
      <c r="B10" s="61">
        <v>45583</v>
      </c>
      <c r="C10" s="64">
        <v>0.32291666666666669</v>
      </c>
      <c r="D10" s="64">
        <v>0.41666666666666669</v>
      </c>
      <c r="E10" s="65">
        <v>143</v>
      </c>
      <c r="F10" s="63" t="s">
        <v>15</v>
      </c>
      <c r="G10" s="70" t="s">
        <v>99</v>
      </c>
      <c r="H10" s="80"/>
      <c r="I10" s="60">
        <f t="shared" si="0"/>
        <v>0</v>
      </c>
      <c r="J10" s="12">
        <f t="shared" si="1"/>
        <v>0</v>
      </c>
    </row>
    <row r="11" spans="2:10" ht="60.75" customHeight="1" x14ac:dyDescent="0.25">
      <c r="B11" s="61">
        <v>45583</v>
      </c>
      <c r="C11" s="64">
        <v>0.3125</v>
      </c>
      <c r="D11" s="64">
        <v>0.41666666666666669</v>
      </c>
      <c r="E11" s="65">
        <v>116</v>
      </c>
      <c r="F11" s="63" t="s">
        <v>15</v>
      </c>
      <c r="G11" s="70" t="s">
        <v>71</v>
      </c>
      <c r="H11" s="80"/>
      <c r="I11" s="60">
        <f t="shared" ref="I11:I12" si="2">J11-H11</f>
        <v>0</v>
      </c>
      <c r="J11" s="12">
        <f t="shared" ref="J11:J12" si="3">H11*1.12</f>
        <v>0</v>
      </c>
    </row>
    <row r="12" spans="2:10" ht="60.75" customHeight="1" thickBot="1" x14ac:dyDescent="0.3">
      <c r="B12" s="71">
        <v>45590</v>
      </c>
      <c r="C12" s="72">
        <v>0.38541666666666669</v>
      </c>
      <c r="D12" s="72">
        <v>0.52083333333333337</v>
      </c>
      <c r="E12" s="73">
        <v>110</v>
      </c>
      <c r="F12" s="74" t="s">
        <v>15</v>
      </c>
      <c r="G12" s="75" t="s">
        <v>99</v>
      </c>
      <c r="H12" s="80"/>
      <c r="I12" s="60">
        <f t="shared" si="2"/>
        <v>0</v>
      </c>
      <c r="J12" s="12">
        <f t="shared" si="3"/>
        <v>0</v>
      </c>
    </row>
    <row r="13" spans="2:10" ht="45.75" customHeight="1" thickBot="1" x14ac:dyDescent="0.3">
      <c r="B13" s="86" t="s">
        <v>7</v>
      </c>
      <c r="C13" s="87"/>
      <c r="D13" s="87"/>
      <c r="E13" s="87"/>
      <c r="F13" s="87"/>
      <c r="G13" s="87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Z1sFqe8g0I85YAkYoaJZH2wPk//0kDTT+zaSlCW2brJrE6oIdoHSf23OANr5NLYrGAh8BTOjVVCdHoYOLaP6jw==" saltValue="t9XGiLuOPD/zyHJJZQGBsg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Karlovarsko 1.</vt:lpstr>
      <vt:lpstr>Karlovarsko 2.</vt:lpstr>
      <vt:lpstr>Karlovarsko 3.</vt:lpstr>
      <vt:lpstr>Sokolovsko 1.</vt:lpstr>
      <vt:lpstr>Sokolovsko 2.</vt:lpstr>
      <vt:lpstr>Sokolovsko 3.</vt:lpstr>
      <vt:lpstr>Chebsko 1.</vt:lpstr>
      <vt:lpstr>Chebsko 2.</vt:lpstr>
      <vt:lpstr>Chebsko 3.</vt:lpstr>
      <vt:lpstr>DVMO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2024-09-17T12:04:51Z</dcterms:modified>
</cp:coreProperties>
</file>