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2024\Dodávka čisticích prostředků - podzim\zadávací dokumentace\"/>
    </mc:Choice>
  </mc:AlternateContent>
  <xr:revisionPtr revIDLastSave="0" documentId="13_ncr:1_{E0C418B3-E932-4A2E-A3E6-C6ACFC9593F0}" xr6:coauthVersionLast="36" xr6:coauthVersionMax="36" xr10:uidLastSave="{00000000-0000-0000-0000-000000000000}"/>
  <bookViews>
    <workbookView xWindow="0" yWindow="0" windowWidth="28800" windowHeight="12225" xr2:uid="{82110687-3A0D-4619-9782-4B18E0106B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 s="1"/>
  <c r="I7" i="1"/>
  <c r="J7" i="1" s="1"/>
  <c r="I14" i="1"/>
  <c r="J14" i="1" s="1"/>
  <c r="I13" i="1" l="1"/>
  <c r="J13" i="1" s="1"/>
  <c r="I17" i="1" l="1"/>
  <c r="J17" i="1" s="1"/>
  <c r="I12" i="1"/>
  <c r="J12" i="1" s="1"/>
  <c r="I11" i="1"/>
  <c r="J11" i="1" s="1"/>
  <c r="I10" i="1"/>
  <c r="J10" i="1" s="1"/>
  <c r="I16" i="1" l="1"/>
  <c r="J16" i="1" s="1"/>
  <c r="I6" i="1" l="1"/>
  <c r="J6" i="1" s="1"/>
  <c r="I5" i="1"/>
  <c r="J5" i="1" s="1"/>
  <c r="I9" i="1" l="1"/>
  <c r="J9" i="1" s="1"/>
  <c r="I8" i="1"/>
  <c r="J8" i="1" s="1"/>
  <c r="I20" i="1" l="1"/>
  <c r="J20" i="1"/>
  <c r="H20" i="1" l="1"/>
</calcChain>
</file>

<file path=xl/sharedStrings.xml><?xml version="1.0" encoding="utf-8"?>
<sst xmlns="http://schemas.openxmlformats.org/spreadsheetml/2006/main" count="54" uniqueCount="45">
  <si>
    <t>Položka</t>
  </si>
  <si>
    <t>Název výrobku</t>
  </si>
  <si>
    <t>Internetový odkaz na daný výrobek</t>
  </si>
  <si>
    <t>Měrná jednotka</t>
  </si>
  <si>
    <t>Požadovaný počet</t>
  </si>
  <si>
    <t>Cena za 1 měrnou jednotku bez DPH</t>
  </si>
  <si>
    <t xml:space="preserve">DPH v Kč </t>
  </si>
  <si>
    <t>Celková cena vč. DPH</t>
  </si>
  <si>
    <t>Houbičky, rozměry 8 x 4,5 x 2,5 cm, baleno po 10 ks</t>
  </si>
  <si>
    <t>balení</t>
  </si>
  <si>
    <t>Sáček 60 l, rozměry 74 x 63 cm/50 ks na roli</t>
  </si>
  <si>
    <t>role</t>
  </si>
  <si>
    <t>ks</t>
  </si>
  <si>
    <t>Prostředek na nádobí, pro ruční mytí, ekologický</t>
  </si>
  <si>
    <t>l (litr)</t>
  </si>
  <si>
    <t xml:space="preserve">ks </t>
  </si>
  <si>
    <t>Sazba DPH (%)</t>
  </si>
  <si>
    <t>Celková cena bez DPH</t>
  </si>
  <si>
    <t>Celková cena DPH</t>
  </si>
  <si>
    <t>Celková cena včetně DPH</t>
  </si>
  <si>
    <t xml:space="preserve">pozn.: Pokud je uveden požadovaný objem či váha výrobku, jedná se o minimální hodnotu. V případě, že dodavatel nemá k dispozici internetový odkaz, ze kterého by bylo možné dohledat požadované parametry, předloží spolu s cenovou nabídkou technické listy produktu. </t>
  </si>
  <si>
    <t>Tekutý písek na nádobí, abrazivní, 500 ml</t>
  </si>
  <si>
    <t>Mycí a čistící prostředek, který odstraňuje rez a vodní kámen, poradí si i s dlouhodobými nánosy mechanických nečistot. Je vhodný pro čištění toalet, sanitární keramiky, nerezových ploch a obkladů. V toaletních mísách působí nad i pod vodní hladinou a pod okrajem toalety, dlouhodobě působí proti usazování vodního kamene. Vhodný i na nerez. 750 ml</t>
  </si>
  <si>
    <t>Pisoárové sítko, z ohebného gumového materiálu, dlouhodobě uvolňuje vůni, ekologické</t>
  </si>
  <si>
    <t>Termín dodání výrobku</t>
  </si>
  <si>
    <t>Pytle 120 l, rozměry 70 x 110 cm, černé barvy, 100 micr./15 ks na roli</t>
  </si>
  <si>
    <t>Prášek na praní, praní při teplotách 30° - 90°, velké balení  8 - 10 kg</t>
  </si>
  <si>
    <t>1 ks po vystavení objednávky,           1 ks během 45. týdne 2024</t>
  </si>
  <si>
    <t>100 ks po vystavení objednáky</t>
  </si>
  <si>
    <t>10 rolí po vystavení objednávky</t>
  </si>
  <si>
    <t>20 ks po vystavení objednávky,        20 ks během 45. týdne 2024</t>
  </si>
  <si>
    <t>40 balení během 45. týdne 2024</t>
  </si>
  <si>
    <t>50 rolí během 45. týdne 2024</t>
  </si>
  <si>
    <t>50 ks po vystavení objednávky</t>
  </si>
  <si>
    <t>30 l po vystavení objednávky,          45 l během 45. týdne 2024</t>
  </si>
  <si>
    <t>20 ks během 45. týdne 2024</t>
  </si>
  <si>
    <t>Náhradní náplň pro Airwick Fresh Matic, bateriový dávkovač vůně, (např. vůně jemná bavlna nebo svěží prádlo)</t>
  </si>
  <si>
    <t>42 ks během 45. týdne</t>
  </si>
  <si>
    <t>Parfemovaný prostředek určený pro strojní a ruční mytí podlah s omezenou pěnivostí na podlahy typu vinyl, žula, teraco, mramor, pískovec, dlažba, marmoleum, terakota. Využití i na mytí svislých ploch obkladů pomocí mopů. Dávkování prostředku na 10l od 20 ml do 50 ml dle míry znečištění povrchu, pH koncentrátu min. 9,8, Koncentrát - 5l</t>
  </si>
  <si>
    <t>5 ks během 45. týdne</t>
  </si>
  <si>
    <t>50 rolí po vystavení objednávky, 50 rolí během 45. týdne 2024</t>
  </si>
  <si>
    <t>Ochranný hydratační krém na ruce, 100 ml</t>
  </si>
  <si>
    <t>Utěrka ze smyčkového mikrovlákna pro čištění a leštění za sucha i za mokra. Potávaný rozměr 40 x 40 cm, gramáž min. 250 g/m2, barevné provedení - modrá</t>
  </si>
  <si>
    <t>Odpadní pytle do skartovacích strojů, 1200 x 1000 x 0,03 mm,(0,03 mm = 30 micr) materiál  regranulát LDPE, 10 ks na roli</t>
  </si>
  <si>
    <t>Příloha č. 1 - Cenová nabídka k VZ: Dodávka čisticích prostředků - podzim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</si>
</sst>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2" fillId="2" borderId="16" xfId="0" applyNumberFormat="1" applyFont="1" applyFill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2" fillId="0" borderId="1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0" borderId="10" xfId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44" fontId="2" fillId="3" borderId="19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44" fontId="2" fillId="3" borderId="10" xfId="1" applyFont="1" applyFill="1" applyBorder="1" applyAlignment="1" applyProtection="1">
      <alignment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E91-49C3-46A4-A774-7ED336D69B78}">
  <dimension ref="B1:J24"/>
  <sheetViews>
    <sheetView tabSelected="1" workbookViewId="0">
      <selection activeCell="H5" sqref="H5"/>
    </sheetView>
  </sheetViews>
  <sheetFormatPr defaultRowHeight="15" x14ac:dyDescent="0.25"/>
  <cols>
    <col min="2" max="2" width="44.5703125" customWidth="1"/>
    <col min="3" max="3" width="36" customWidth="1"/>
    <col min="4" max="4" width="37.7109375" customWidth="1"/>
    <col min="5" max="5" width="29.28515625" customWidth="1"/>
    <col min="6" max="6" width="12.140625" customWidth="1"/>
    <col min="7" max="7" width="13" customWidth="1"/>
    <col min="8" max="8" width="17.85546875" customWidth="1"/>
    <col min="9" max="9" width="15" customWidth="1"/>
    <col min="10" max="10" width="17.42578125" customWidth="1"/>
  </cols>
  <sheetData>
    <row r="1" spans="2:10" ht="18.75" x14ac:dyDescent="0.3">
      <c r="B1" s="22" t="s">
        <v>44</v>
      </c>
      <c r="C1" s="22"/>
      <c r="D1" s="22"/>
      <c r="E1" s="22"/>
      <c r="F1" s="22"/>
      <c r="G1" s="22"/>
      <c r="H1" s="22"/>
      <c r="I1" s="22"/>
      <c r="J1" s="22"/>
    </row>
    <row r="2" spans="2:10" ht="15.75" thickBot="1" x14ac:dyDescent="0.3">
      <c r="B2" s="23"/>
      <c r="C2" s="23"/>
    </row>
    <row r="3" spans="2:10" x14ac:dyDescent="0.25">
      <c r="B3" s="24" t="s">
        <v>0</v>
      </c>
      <c r="C3" s="24" t="s">
        <v>1</v>
      </c>
      <c r="D3" s="26" t="s">
        <v>2</v>
      </c>
      <c r="E3" s="24" t="s">
        <v>24</v>
      </c>
      <c r="F3" s="28" t="s">
        <v>3</v>
      </c>
      <c r="G3" s="24" t="s">
        <v>4</v>
      </c>
      <c r="H3" s="28" t="s">
        <v>5</v>
      </c>
      <c r="I3" s="28" t="s">
        <v>6</v>
      </c>
      <c r="J3" s="30" t="s">
        <v>7</v>
      </c>
    </row>
    <row r="4" spans="2:10" ht="15.75" thickBot="1" x14ac:dyDescent="0.3">
      <c r="B4" s="25"/>
      <c r="C4" s="25"/>
      <c r="D4" s="27"/>
      <c r="E4" s="25"/>
      <c r="F4" s="29"/>
      <c r="G4" s="25"/>
      <c r="H4" s="29"/>
      <c r="I4" s="29"/>
      <c r="J4" s="31"/>
    </row>
    <row r="5" spans="2:10" ht="30" x14ac:dyDescent="0.25">
      <c r="B5" s="1" t="s">
        <v>8</v>
      </c>
      <c r="C5" s="35"/>
      <c r="D5" s="36"/>
      <c r="E5" s="32" t="s">
        <v>31</v>
      </c>
      <c r="F5" s="11" t="s">
        <v>9</v>
      </c>
      <c r="G5" s="11">
        <v>40</v>
      </c>
      <c r="H5" s="37"/>
      <c r="I5" s="12">
        <f>H5*40*D20/100</f>
        <v>0</v>
      </c>
      <c r="J5" s="12">
        <f>H5*40+I5</f>
        <v>0</v>
      </c>
    </row>
    <row r="6" spans="2:10" ht="24.75" customHeight="1" x14ac:dyDescent="0.25">
      <c r="B6" s="2" t="s">
        <v>10</v>
      </c>
      <c r="C6" s="35"/>
      <c r="D6" s="36"/>
      <c r="E6" s="32" t="s">
        <v>32</v>
      </c>
      <c r="F6" s="11" t="s">
        <v>11</v>
      </c>
      <c r="G6" s="11">
        <v>50</v>
      </c>
      <c r="H6" s="37"/>
      <c r="I6" s="12">
        <f>H6*50*D20/100</f>
        <v>0</v>
      </c>
      <c r="J6" s="12">
        <f>H6*50+I6</f>
        <v>0</v>
      </c>
    </row>
    <row r="7" spans="2:10" ht="45" x14ac:dyDescent="0.25">
      <c r="B7" s="1" t="s">
        <v>25</v>
      </c>
      <c r="C7" s="35"/>
      <c r="D7" s="36"/>
      <c r="E7" s="32" t="s">
        <v>40</v>
      </c>
      <c r="F7" s="13" t="s">
        <v>11</v>
      </c>
      <c r="G7" s="13">
        <v>100</v>
      </c>
      <c r="H7" s="37"/>
      <c r="I7" s="12">
        <f>H7*100*D20/100</f>
        <v>0</v>
      </c>
      <c r="J7" s="12">
        <f>H7*100+I7</f>
        <v>0</v>
      </c>
    </row>
    <row r="8" spans="2:10" ht="30" x14ac:dyDescent="0.25">
      <c r="B8" s="3" t="s">
        <v>13</v>
      </c>
      <c r="C8" s="35"/>
      <c r="D8" s="36"/>
      <c r="E8" s="32" t="s">
        <v>34</v>
      </c>
      <c r="F8" s="11" t="s">
        <v>14</v>
      </c>
      <c r="G8" s="11">
        <v>75</v>
      </c>
      <c r="H8" s="37"/>
      <c r="I8" s="12">
        <f>H8*75*D20/100</f>
        <v>0</v>
      </c>
      <c r="J8" s="12">
        <f>H8*75+I8</f>
        <v>0</v>
      </c>
    </row>
    <row r="9" spans="2:10" ht="32.25" customHeight="1" x14ac:dyDescent="0.25">
      <c r="B9" s="1" t="s">
        <v>21</v>
      </c>
      <c r="C9" s="35"/>
      <c r="D9" s="36"/>
      <c r="E9" s="32" t="s">
        <v>35</v>
      </c>
      <c r="F9" s="11" t="s">
        <v>12</v>
      </c>
      <c r="G9" s="11">
        <v>20</v>
      </c>
      <c r="H9" s="37"/>
      <c r="I9" s="12">
        <f>H9*20*D20/100</f>
        <v>0</v>
      </c>
      <c r="J9" s="12">
        <f>H9*20+I9</f>
        <v>0</v>
      </c>
    </row>
    <row r="10" spans="2:10" ht="45" x14ac:dyDescent="0.25">
      <c r="B10" s="1" t="s">
        <v>23</v>
      </c>
      <c r="C10" s="35"/>
      <c r="D10" s="36"/>
      <c r="E10" s="32" t="s">
        <v>33</v>
      </c>
      <c r="F10" s="11" t="s">
        <v>15</v>
      </c>
      <c r="G10" s="11">
        <v>50</v>
      </c>
      <c r="H10" s="37"/>
      <c r="I10" s="12">
        <f>H10*50*D20/100</f>
        <v>0</v>
      </c>
      <c r="J10" s="12">
        <f>H10*50+I10</f>
        <v>0</v>
      </c>
    </row>
    <row r="11" spans="2:10" ht="39" customHeight="1" x14ac:dyDescent="0.25">
      <c r="B11" s="1" t="s">
        <v>26</v>
      </c>
      <c r="C11" s="35"/>
      <c r="D11" s="36"/>
      <c r="E11" s="32" t="s">
        <v>27</v>
      </c>
      <c r="F11" s="11" t="s">
        <v>12</v>
      </c>
      <c r="G11" s="11">
        <v>2</v>
      </c>
      <c r="H11" s="37"/>
      <c r="I11" s="12">
        <f>H11*2*D20/100</f>
        <v>0</v>
      </c>
      <c r="J11" s="12">
        <f>H11*2+I11</f>
        <v>0</v>
      </c>
    </row>
    <row r="12" spans="2:10" ht="69" customHeight="1" x14ac:dyDescent="0.25">
      <c r="B12" s="33" t="s">
        <v>42</v>
      </c>
      <c r="C12" s="35"/>
      <c r="D12" s="36"/>
      <c r="E12" s="32" t="s">
        <v>28</v>
      </c>
      <c r="F12" s="11" t="s">
        <v>15</v>
      </c>
      <c r="G12" s="11">
        <v>100</v>
      </c>
      <c r="H12" s="37"/>
      <c r="I12" s="12">
        <f>H12*100*D20/100</f>
        <v>0</v>
      </c>
      <c r="J12" s="12">
        <f>H12*100+I12</f>
        <v>0</v>
      </c>
    </row>
    <row r="13" spans="2:10" ht="47.25" customHeight="1" x14ac:dyDescent="0.25">
      <c r="B13" s="18" t="s">
        <v>36</v>
      </c>
      <c r="C13" s="35"/>
      <c r="D13" s="36"/>
      <c r="E13" s="32" t="s">
        <v>37</v>
      </c>
      <c r="F13" s="11" t="s">
        <v>12</v>
      </c>
      <c r="G13" s="11">
        <v>42</v>
      </c>
      <c r="H13" s="37"/>
      <c r="I13" s="12">
        <f>H13*42*D20/100</f>
        <v>0</v>
      </c>
      <c r="J13" s="12">
        <f>H13*42+I13</f>
        <v>0</v>
      </c>
    </row>
    <row r="14" spans="2:10" ht="132.75" customHeight="1" x14ac:dyDescent="0.25">
      <c r="B14" s="33" t="s">
        <v>38</v>
      </c>
      <c r="C14" s="35"/>
      <c r="D14" s="36"/>
      <c r="E14" s="32" t="s">
        <v>39</v>
      </c>
      <c r="F14" s="11" t="s">
        <v>12</v>
      </c>
      <c r="G14" s="11">
        <v>5</v>
      </c>
      <c r="H14" s="37"/>
      <c r="I14" s="12">
        <f>H14*5*D20/100</f>
        <v>0</v>
      </c>
      <c r="J14" s="12">
        <f>H14*5+I14</f>
        <v>0</v>
      </c>
    </row>
    <row r="15" spans="2:10" ht="47.25" customHeight="1" x14ac:dyDescent="0.25">
      <c r="B15" s="1" t="s">
        <v>41</v>
      </c>
      <c r="C15" s="35"/>
      <c r="D15" s="36"/>
      <c r="E15" s="32" t="s">
        <v>35</v>
      </c>
      <c r="F15" s="11" t="s">
        <v>12</v>
      </c>
      <c r="G15" s="11">
        <v>20</v>
      </c>
      <c r="H15" s="37"/>
      <c r="I15" s="12">
        <f>H15*20*D20/100</f>
        <v>0</v>
      </c>
      <c r="J15" s="12">
        <f>H15*20+I15</f>
        <v>0</v>
      </c>
    </row>
    <row r="16" spans="2:10" ht="123.75" customHeight="1" x14ac:dyDescent="0.25">
      <c r="B16" s="34" t="s">
        <v>22</v>
      </c>
      <c r="C16" s="35"/>
      <c r="D16" s="36"/>
      <c r="E16" s="32" t="s">
        <v>30</v>
      </c>
      <c r="F16" s="11" t="s">
        <v>12</v>
      </c>
      <c r="G16" s="11">
        <v>40</v>
      </c>
      <c r="H16" s="37"/>
      <c r="I16" s="12">
        <f>H16*40*D20/100</f>
        <v>0</v>
      </c>
      <c r="J16" s="12">
        <f>H16*40+I16</f>
        <v>0</v>
      </c>
    </row>
    <row r="17" spans="2:10" ht="60.75" customHeight="1" x14ac:dyDescent="0.25">
      <c r="B17" s="1" t="s">
        <v>43</v>
      </c>
      <c r="C17" s="35"/>
      <c r="D17" s="36"/>
      <c r="E17" s="32" t="s">
        <v>29</v>
      </c>
      <c r="F17" s="11" t="s">
        <v>11</v>
      </c>
      <c r="G17" s="11">
        <v>10</v>
      </c>
      <c r="H17" s="37"/>
      <c r="I17" s="12">
        <f>H17*10*D20/100</f>
        <v>0</v>
      </c>
      <c r="J17" s="12">
        <f>H17*10+I17</f>
        <v>0</v>
      </c>
    </row>
    <row r="18" spans="2:10" ht="15.75" thickBot="1" x14ac:dyDescent="0.3">
      <c r="B18" s="4"/>
      <c r="C18" s="4"/>
      <c r="D18" s="4"/>
      <c r="E18" s="4"/>
      <c r="F18" s="4"/>
      <c r="G18" s="4"/>
      <c r="H18" s="4"/>
      <c r="I18" s="4"/>
      <c r="J18" s="4"/>
    </row>
    <row r="19" spans="2:10" ht="30" x14ac:dyDescent="0.25">
      <c r="B19" s="20" t="s">
        <v>20</v>
      </c>
      <c r="C19" s="21"/>
      <c r="D19" s="5" t="s">
        <v>16</v>
      </c>
      <c r="E19" s="16"/>
      <c r="F19" s="4"/>
      <c r="G19" s="4"/>
      <c r="H19" s="6" t="s">
        <v>17</v>
      </c>
      <c r="I19" s="7" t="s">
        <v>18</v>
      </c>
      <c r="J19" s="8" t="s">
        <v>19</v>
      </c>
    </row>
    <row r="20" spans="2:10" ht="48.75" customHeight="1" thickBot="1" x14ac:dyDescent="0.3">
      <c r="B20" s="20"/>
      <c r="C20" s="21"/>
      <c r="D20" s="15">
        <v>21</v>
      </c>
      <c r="E20" s="17"/>
      <c r="F20" s="4"/>
      <c r="G20" s="4"/>
      <c r="H20" s="9">
        <f>J20-I20</f>
        <v>0</v>
      </c>
      <c r="I20" s="10">
        <f>SUM(I5:I17)</f>
        <v>0</v>
      </c>
      <c r="J20" s="14">
        <f>SUM(J5:J17)</f>
        <v>0</v>
      </c>
    </row>
    <row r="21" spans="2:10" ht="15.75" customHeight="1" x14ac:dyDescent="0.25">
      <c r="B21" s="20"/>
      <c r="C21" s="20"/>
      <c r="D21" s="4"/>
      <c r="E21" s="4"/>
      <c r="F21" s="4"/>
      <c r="G21" s="4"/>
      <c r="H21" s="4"/>
      <c r="I21" s="4"/>
      <c r="J21" s="4"/>
    </row>
    <row r="22" spans="2:10" ht="15" customHeight="1" x14ac:dyDescent="0.25">
      <c r="B22" s="19"/>
      <c r="C22" s="19"/>
      <c r="D22" s="4"/>
      <c r="E22" s="4"/>
      <c r="F22" s="4"/>
      <c r="G22" s="4"/>
      <c r="H22" s="4"/>
      <c r="I22" s="4"/>
      <c r="J22" s="4"/>
    </row>
    <row r="23" spans="2:10" ht="15" customHeight="1" x14ac:dyDescent="0.25">
      <c r="B23" s="19"/>
      <c r="C23" s="19"/>
      <c r="D23" s="4"/>
      <c r="E23" s="4"/>
      <c r="F23" s="4"/>
      <c r="G23" s="4"/>
      <c r="H23" s="4"/>
      <c r="I23" s="4"/>
      <c r="J23" s="4"/>
    </row>
    <row r="24" spans="2:10" ht="29.25" customHeight="1" x14ac:dyDescent="0.25">
      <c r="B24" s="19"/>
      <c r="C24" s="19"/>
      <c r="D24" s="4"/>
      <c r="E24" s="4"/>
      <c r="F24" s="4"/>
      <c r="G24" s="4"/>
      <c r="H24" s="4"/>
      <c r="I24" s="4"/>
      <c r="J24" s="4"/>
    </row>
  </sheetData>
  <mergeCells count="13">
    <mergeCell ref="B19:C20"/>
    <mergeCell ref="B21:C21"/>
    <mergeCell ref="B1:J1"/>
    <mergeCell ref="B2:C2"/>
    <mergeCell ref="B3:B4"/>
    <mergeCell ref="C3:C4"/>
    <mergeCell ref="D3:D4"/>
    <mergeCell ref="F3:F4"/>
    <mergeCell ref="G3:G4"/>
    <mergeCell ref="H3:H4"/>
    <mergeCell ref="I3:I4"/>
    <mergeCell ref="J3:J4"/>
    <mergeCell ref="E3:E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2024-01-09T08:45:49Z</dcterms:created>
  <dcterms:modified xsi:type="dcterms:W3CDTF">2024-09-13T06:52:51Z</dcterms:modified>
</cp:coreProperties>
</file>