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K:\IV.VZ\Zakazky\Služby\CZ\Muzeum Sokolov\2024_Grafické práce a tisky - 2. vyhlášení\ZD\"/>
    </mc:Choice>
  </mc:AlternateContent>
  <xr:revisionPtr revIDLastSave="0" documentId="13_ncr:1_{D9540180-5FB1-49B2-854D-D15D26E6BCE3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71" i="1"/>
  <c r="C69" i="1"/>
  <c r="C68" i="1"/>
  <c r="C67" i="1"/>
  <c r="C66" i="1"/>
  <c r="C65" i="1"/>
  <c r="C64" i="1"/>
  <c r="C63" i="1"/>
  <c r="C62" i="1"/>
  <c r="C61" i="1"/>
  <c r="C60" i="1"/>
  <c r="C59" i="1"/>
  <c r="C58" i="1"/>
  <c r="C56" i="1"/>
  <c r="C54" i="1"/>
  <c r="C53" i="1"/>
  <c r="C52" i="1"/>
  <c r="C51" i="1"/>
  <c r="C50" i="1"/>
  <c r="C49" i="1"/>
  <c r="C48" i="1"/>
  <c r="C47" i="1"/>
  <c r="C46" i="1"/>
  <c r="C45" i="1"/>
  <c r="C72" i="1" l="1"/>
</calcChain>
</file>

<file path=xl/sharedStrings.xml><?xml version="1.0" encoding="utf-8"?>
<sst xmlns="http://schemas.openxmlformats.org/spreadsheetml/2006/main" count="108" uniqueCount="93">
  <si>
    <t>Dílčí akce</t>
  </si>
  <si>
    <t>(vždy grafické práce + tisk)</t>
  </si>
  <si>
    <t>Celková cena bez DPH</t>
  </si>
  <si>
    <t>Plakáty – (23 ks A2+10 ks A3+ 2 ks A4)</t>
  </si>
  <si>
    <r>
      <t>Výstavní panel – samolepa 1 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na desce PVC 5 mm</t>
    </r>
  </si>
  <si>
    <t>Výroční zpráva –  (30 ks + 20 ks na CD)</t>
  </si>
  <si>
    <r>
      <t>Výstavní panel - plátno 350 g, 1 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, vypnutí na rám</t>
    </r>
  </si>
  <si>
    <r>
      <t>Výstavní panel - plátno 350 g, 1 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, bez rámu </t>
    </r>
  </si>
  <si>
    <t>Výstavní panel - papír 200 g, 100 x 70 cm</t>
  </si>
  <si>
    <t>Výstavní katalog/publikace A5 náklad 400 ks (80 stran)</t>
  </si>
  <si>
    <t>Vstupenky</t>
  </si>
  <si>
    <t>6000 ks</t>
  </si>
  <si>
    <t>Banner s potiskem a oky pro zavěšení 4x1 m</t>
  </si>
  <si>
    <r>
      <t>Tisk na papír 200 g, bez graf. přípravy, 1 m</t>
    </r>
    <r>
      <rPr>
        <vertAlign val="superscript"/>
        <sz val="12"/>
        <color theme="1"/>
        <rFont val="Times New Roman"/>
        <family val="1"/>
        <charset val="238"/>
      </rPr>
      <t xml:space="preserve">2 </t>
    </r>
  </si>
  <si>
    <t>Grafická příprava a tisk pexesa 675 x 225 mm, 2000 ks</t>
  </si>
  <si>
    <t>Papírová taška s potiskem - 500 ks</t>
  </si>
  <si>
    <t>Grafická příprava a tisk vizitek -  100 ks</t>
  </si>
  <si>
    <t>Grafická příprava a tisk kalendáříků - 200 ks</t>
  </si>
  <si>
    <t>Grafitová tužka s potiskem - 500 ks</t>
  </si>
  <si>
    <t>300 ks</t>
  </si>
  <si>
    <t>Tričko s potiskem 1 ks</t>
  </si>
  <si>
    <t>1 ks</t>
  </si>
  <si>
    <r>
      <t>Skenování  velkoformátových tiskovin,  1m</t>
    </r>
    <r>
      <rPr>
        <vertAlign val="superscript"/>
        <sz val="12"/>
        <color theme="1"/>
        <rFont val="Times New Roman"/>
        <family val="1"/>
        <charset val="238"/>
      </rPr>
      <t>2</t>
    </r>
  </si>
  <si>
    <r>
      <t>Tisk na samolepu, nalepení na PVC desku 10 mm včetně ořezu motivu, 1 m</t>
    </r>
    <r>
      <rPr>
        <vertAlign val="superscript"/>
        <sz val="12"/>
        <color theme="1"/>
        <rFont val="Times New Roman"/>
        <family val="1"/>
        <charset val="238"/>
      </rPr>
      <t>2</t>
    </r>
  </si>
  <si>
    <t>Grafické práce 120 hodin</t>
  </si>
  <si>
    <r>
      <t>Laminování 1 m</t>
    </r>
    <r>
      <rPr>
        <vertAlign val="superscript"/>
        <sz val="12"/>
        <color theme="1"/>
        <rFont val="Times New Roman"/>
        <family val="1"/>
        <charset val="238"/>
      </rPr>
      <t>2</t>
    </r>
  </si>
  <si>
    <t>Celková cena</t>
  </si>
  <si>
    <t>V ………………….. dne ……………</t>
  </si>
  <si>
    <t xml:space="preserve">                                          </t>
  </si>
  <si>
    <t xml:space="preserve">             ……………………………….</t>
  </si>
  <si>
    <t xml:space="preserve">  jméno a podpis oprávněného zástupce uchazeče</t>
  </si>
  <si>
    <r>
      <t>Poznámka</t>
    </r>
    <r>
      <rPr>
        <sz val="12"/>
        <color theme="1"/>
        <rFont val="Times New Roman"/>
        <family val="1"/>
        <charset val="238"/>
      </rPr>
      <t>: Tento list musí být součástí nabídky.</t>
    </r>
    <r>
      <rPr>
        <i/>
        <sz val="12"/>
        <color theme="1"/>
        <rFont val="Times New Roman"/>
        <family val="1"/>
        <charset val="238"/>
      </rPr>
      <t xml:space="preserve"> </t>
    </r>
  </si>
  <si>
    <t>Specifikace</t>
  </si>
  <si>
    <t>Jednotka</t>
  </si>
  <si>
    <t>Cena bez DPH</t>
  </si>
  <si>
    <t>za jednotku</t>
  </si>
  <si>
    <r>
      <t xml:space="preserve">Plakáty </t>
    </r>
    <r>
      <rPr>
        <sz val="12"/>
        <color theme="1"/>
        <rFont val="Times New Roman"/>
        <family val="1"/>
        <charset val="238"/>
      </rPr>
      <t>viz čl.3) bod 1. výzvy, grafika + tisk</t>
    </r>
  </si>
  <si>
    <t>23 ks A2, 10 ks A3, 2 ks A4</t>
  </si>
  <si>
    <r>
      <t xml:space="preserve">Dotisk plakátu A2 </t>
    </r>
    <r>
      <rPr>
        <sz val="12"/>
        <color theme="1"/>
        <rFont val="Times New Roman"/>
        <family val="1"/>
        <charset val="238"/>
      </rPr>
      <t>1 ks</t>
    </r>
  </si>
  <si>
    <r>
      <t xml:space="preserve">Dotisk plakátu A3 </t>
    </r>
    <r>
      <rPr>
        <sz val="12"/>
        <color theme="1"/>
        <rFont val="Times New Roman"/>
        <family val="1"/>
        <charset val="238"/>
      </rPr>
      <t>1 ks</t>
    </r>
  </si>
  <si>
    <r>
      <t xml:space="preserve">Dotisk plakátu A4 </t>
    </r>
    <r>
      <rPr>
        <sz val="12"/>
        <color theme="1"/>
        <rFont val="Times New Roman"/>
        <family val="1"/>
        <charset val="238"/>
      </rPr>
      <t>1 ks</t>
    </r>
  </si>
  <si>
    <r>
      <t>Informační letáky</t>
    </r>
    <r>
      <rPr>
        <sz val="12"/>
        <color theme="1"/>
        <rFont val="Times New Roman"/>
        <family val="1"/>
        <charset val="238"/>
      </rPr>
      <t xml:space="preserve"> viz bod 2, grafika + tisk</t>
    </r>
  </si>
  <si>
    <t>1 000 ks</t>
  </si>
  <si>
    <t>2 000 ks</t>
  </si>
  <si>
    <t>Dotisk informační letáky</t>
  </si>
  <si>
    <t>1 000 ks</t>
  </si>
  <si>
    <r>
      <t>1 ks o velikosti 1 m</t>
    </r>
    <r>
      <rPr>
        <vertAlign val="superscript"/>
        <sz val="12"/>
        <color theme="1"/>
        <rFont val="Times New Roman"/>
        <family val="1"/>
        <charset val="238"/>
      </rPr>
      <t>2</t>
    </r>
  </si>
  <si>
    <r>
      <t>Výroční zpráva</t>
    </r>
    <r>
      <rPr>
        <sz val="12"/>
        <color theme="1"/>
        <rFont val="Times New Roman"/>
        <family val="1"/>
        <charset val="238"/>
      </rPr>
      <t xml:space="preserve"> viz bod 4, grafika + tisk</t>
    </r>
  </si>
  <si>
    <t>30 ks tištěné, 20 ks na CD</t>
  </si>
  <si>
    <r>
      <t>Výstavní panel - plátno</t>
    </r>
    <r>
      <rPr>
        <sz val="12"/>
        <color theme="1"/>
        <rFont val="Times New Roman"/>
        <family val="1"/>
        <charset val="238"/>
      </rPr>
      <t xml:space="preserve"> 350 g/m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, vypnutí na rám viz bod 5, grafika + tisk</t>
    </r>
  </si>
  <si>
    <r>
      <t>Výstavní panel - plátno</t>
    </r>
    <r>
      <rPr>
        <sz val="12"/>
        <color theme="1"/>
        <rFont val="Times New Roman"/>
        <family val="1"/>
        <charset val="238"/>
      </rPr>
      <t xml:space="preserve"> 350 g/m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, viz bod 5, bez rámu grafika + tisk</t>
    </r>
  </si>
  <si>
    <r>
      <t>Výstavní panel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- papír</t>
    </r>
    <r>
      <rPr>
        <sz val="12"/>
        <color theme="1"/>
        <rFont val="Times New Roman"/>
        <family val="1"/>
        <charset val="238"/>
      </rPr>
      <t xml:space="preserve"> viz bod 6, 200 g, grafika + tisk</t>
    </r>
  </si>
  <si>
    <r>
      <t>Katalog (menší publikace)</t>
    </r>
    <r>
      <rPr>
        <sz val="12"/>
        <color theme="1"/>
        <rFont val="Times New Roman"/>
        <family val="1"/>
        <charset val="238"/>
      </rPr>
      <t xml:space="preserve"> viz bod 7, formát A5, 80 stran, grafika + tisk</t>
    </r>
  </si>
  <si>
    <t>400 ks</t>
  </si>
  <si>
    <t>Dotisk katalogu</t>
  </si>
  <si>
    <t>100 ks</t>
  </si>
  <si>
    <t>Změna počtu stránek katalogu – navýšení o 16 stran</t>
  </si>
  <si>
    <t>1x 16 stran</t>
  </si>
  <si>
    <r>
      <t>Vstupenky,</t>
    </r>
    <r>
      <rPr>
        <sz val="12"/>
        <color theme="1"/>
        <rFont val="Times New Roman"/>
        <family val="1"/>
        <charset val="238"/>
      </rPr>
      <t xml:space="preserve"> viz bod 8, 210 x 90 mm, grafika + tisk</t>
    </r>
  </si>
  <si>
    <t>6 000 ks</t>
  </si>
  <si>
    <t>Dotisk vstupenek</t>
  </si>
  <si>
    <r>
      <t>Banner</t>
    </r>
    <r>
      <rPr>
        <sz val="12"/>
        <color theme="1"/>
        <rFont val="Times New Roman"/>
        <family val="1"/>
        <charset val="238"/>
      </rPr>
      <t xml:space="preserve"> viz bod 9,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4x 1 m s potiskem a oky</t>
    </r>
  </si>
  <si>
    <t>1 ks o velikosti 4x1 m</t>
  </si>
  <si>
    <r>
      <t>Tisk na papír</t>
    </r>
    <r>
      <rPr>
        <sz val="12"/>
        <color theme="1"/>
        <rFont val="Times New Roman"/>
        <family val="1"/>
        <charset val="238"/>
      </rPr>
      <t xml:space="preserve"> viz bod 10</t>
    </r>
  </si>
  <si>
    <r>
      <t>Pexeso</t>
    </r>
    <r>
      <rPr>
        <sz val="12"/>
        <color theme="1"/>
        <rFont val="Times New Roman"/>
        <family val="1"/>
        <charset val="238"/>
      </rPr>
      <t xml:space="preserve"> viz bod 11, grafika + tisk velikost 675x225 mm</t>
    </r>
  </si>
  <si>
    <t>2 000 ks</t>
  </si>
  <si>
    <t>Dotisk pexesa</t>
  </si>
  <si>
    <t>500 ks</t>
  </si>
  <si>
    <r>
      <t>Příprava a tisk vizitek</t>
    </r>
    <r>
      <rPr>
        <sz val="12"/>
        <color theme="1"/>
        <rFont val="Times New Roman"/>
        <family val="1"/>
        <charset val="238"/>
      </rPr>
      <t xml:space="preserve"> viz bod 12</t>
    </r>
  </si>
  <si>
    <r>
      <t>Příprava a tisk kalendáříků</t>
    </r>
    <r>
      <rPr>
        <sz val="12"/>
        <color theme="1"/>
        <rFont val="Times New Roman"/>
        <family val="1"/>
        <charset val="238"/>
      </rPr>
      <t xml:space="preserve"> viz bod 13</t>
    </r>
  </si>
  <si>
    <t>200 ks</t>
  </si>
  <si>
    <r>
      <t>Příprava a tisk pohlednic</t>
    </r>
    <r>
      <rPr>
        <sz val="12"/>
        <color theme="1"/>
        <rFont val="Times New Roman"/>
        <family val="1"/>
        <charset val="238"/>
      </rPr>
      <t xml:space="preserve"> viz bod 14</t>
    </r>
  </si>
  <si>
    <t>Dotisk pohlednic</t>
  </si>
  <si>
    <r>
      <t>Grafitová tužka s potiskem</t>
    </r>
    <r>
      <rPr>
        <sz val="12"/>
        <color theme="1"/>
        <rFont val="Times New Roman"/>
        <family val="1"/>
        <charset val="238"/>
      </rPr>
      <t xml:space="preserve"> viz bod 15</t>
    </r>
  </si>
  <si>
    <r>
      <t>Propiska s potiskem</t>
    </r>
    <r>
      <rPr>
        <sz val="12"/>
        <color theme="1"/>
        <rFont val="Times New Roman"/>
        <family val="1"/>
        <charset val="238"/>
      </rPr>
      <t xml:space="preserve"> viz bod 16</t>
    </r>
  </si>
  <si>
    <r>
      <t>Papírová taška s potiskem</t>
    </r>
    <r>
      <rPr>
        <sz val="12"/>
        <color theme="1"/>
        <rFont val="Times New Roman"/>
        <family val="1"/>
        <charset val="238"/>
      </rPr>
      <t xml:space="preserve"> viz bod 17</t>
    </r>
  </si>
  <si>
    <r>
      <t>Tričko s potiskem</t>
    </r>
    <r>
      <rPr>
        <sz val="12"/>
        <color theme="1"/>
        <rFont val="Times New Roman"/>
        <family val="1"/>
        <charset val="238"/>
      </rPr>
      <t xml:space="preserve"> viz bod 18</t>
    </r>
  </si>
  <si>
    <r>
      <t>RollUp včetně graf. přípravy a tisku 100x200 cm</t>
    </r>
    <r>
      <rPr>
        <sz val="12"/>
        <color theme="1"/>
        <rFont val="Times New Roman"/>
        <family val="1"/>
        <charset val="238"/>
      </rPr>
      <t xml:space="preserve"> viz bod 19</t>
    </r>
  </si>
  <si>
    <t>1 ks o velikosti 100 x 200 cm</t>
  </si>
  <si>
    <r>
      <t>Skenování velkoformátových tiskovin</t>
    </r>
    <r>
      <rPr>
        <sz val="12"/>
        <color theme="1"/>
        <rFont val="Times New Roman"/>
        <family val="1"/>
        <charset val="238"/>
      </rPr>
      <t xml:space="preserve"> viz bod 20</t>
    </r>
  </si>
  <si>
    <r>
      <t>cena za 1 m</t>
    </r>
    <r>
      <rPr>
        <vertAlign val="superscript"/>
        <sz val="12"/>
        <color theme="1"/>
        <rFont val="Times New Roman"/>
        <family val="1"/>
        <charset val="238"/>
      </rPr>
      <t>2</t>
    </r>
  </si>
  <si>
    <r>
      <t xml:space="preserve">Tisk na samolepu, nalepení na PVC, včetně ořezu </t>
    </r>
    <r>
      <rPr>
        <sz val="12"/>
        <color theme="1"/>
        <rFont val="Times New Roman"/>
        <family val="1"/>
        <charset val="238"/>
      </rPr>
      <t>viz bod 21</t>
    </r>
  </si>
  <si>
    <r>
      <t xml:space="preserve">Grafické práce </t>
    </r>
    <r>
      <rPr>
        <sz val="12"/>
        <color theme="1"/>
        <rFont val="Times New Roman"/>
        <family val="1"/>
        <charset val="238"/>
      </rPr>
      <t>viz bod 22</t>
    </r>
  </si>
  <si>
    <t>cena za 1 hodinu práce</t>
  </si>
  <si>
    <r>
      <t xml:space="preserve">Laminování </t>
    </r>
    <r>
      <rPr>
        <sz val="12"/>
        <color theme="1"/>
        <rFont val="Times New Roman"/>
        <family val="1"/>
        <charset val="238"/>
      </rPr>
      <t>viz bod 23</t>
    </r>
  </si>
  <si>
    <t>Informační letáky –  (2000  ks)</t>
  </si>
  <si>
    <t>Informační letáky –  (1000 ks)</t>
  </si>
  <si>
    <t>1 ks 100x70 cm</t>
  </si>
  <si>
    <t>Grafická příprava a tisk pohlednice 300 ks</t>
  </si>
  <si>
    <t>Propiska s potiskem - 300 ks</t>
  </si>
  <si>
    <t>RollUp 100x200cm, včetně grafické přípravy a potisku 1 ks</t>
  </si>
  <si>
    <r>
      <t>Výstavní panel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– samolepa</t>
    </r>
    <r>
      <rPr>
        <sz val="12"/>
        <color theme="1"/>
        <rFont val="Times New Roman"/>
        <family val="1"/>
        <charset val="238"/>
      </rPr>
      <t xml:space="preserve"> viz bod 3, grafika + tisk na desce PVC 5 mm</t>
    </r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</si>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</sst>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indent="15"/>
    </xf>
    <xf numFmtId="0" fontId="4" fillId="0" borderId="0" xfId="0" applyFont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justify" vertical="center" wrapText="1"/>
    </xf>
    <xf numFmtId="0" fontId="2" fillId="0" borderId="24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6" fillId="3" borderId="29" xfId="0" applyFont="1" applyFill="1" applyBorder="1"/>
    <xf numFmtId="0" fontId="2" fillId="0" borderId="28" xfId="0" applyFont="1" applyBorder="1" applyAlignment="1">
      <alignment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2" fillId="0" borderId="7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4" borderId="4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4"/>
  <sheetViews>
    <sheetView tabSelected="1" topLeftCell="A4" zoomScale="96" zoomScaleNormal="96" workbookViewId="0">
      <selection activeCell="I74" sqref="I74"/>
    </sheetView>
  </sheetViews>
  <sheetFormatPr defaultRowHeight="15" x14ac:dyDescent="0.25"/>
  <cols>
    <col min="1" max="1" width="4.5703125" customWidth="1"/>
    <col min="2" max="2" width="46.42578125" customWidth="1"/>
    <col min="3" max="3" width="34" customWidth="1"/>
    <col min="4" max="4" width="34.85546875" customWidth="1"/>
  </cols>
  <sheetData>
    <row r="1" spans="2:4" ht="16.5" thickTop="1" x14ac:dyDescent="0.25">
      <c r="B1" s="53" t="s">
        <v>32</v>
      </c>
      <c r="C1" s="53" t="s">
        <v>33</v>
      </c>
      <c r="D1" s="16" t="s">
        <v>34</v>
      </c>
    </row>
    <row r="2" spans="2:4" ht="16.5" thickBot="1" x14ac:dyDescent="0.3">
      <c r="B2" s="54"/>
      <c r="C2" s="54"/>
      <c r="D2" s="17" t="s">
        <v>35</v>
      </c>
    </row>
    <row r="3" spans="2:4" ht="17.25" thickTop="1" thickBot="1" x14ac:dyDescent="0.3">
      <c r="B3" s="18" t="s">
        <v>36</v>
      </c>
      <c r="C3" s="19" t="s">
        <v>37</v>
      </c>
      <c r="D3" s="20"/>
    </row>
    <row r="4" spans="2:4" ht="16.5" thickBot="1" x14ac:dyDescent="0.3">
      <c r="B4" s="18" t="s">
        <v>38</v>
      </c>
      <c r="C4" s="19" t="s">
        <v>21</v>
      </c>
      <c r="D4" s="20"/>
    </row>
    <row r="5" spans="2:4" ht="16.5" thickBot="1" x14ac:dyDescent="0.3">
      <c r="B5" s="18" t="s">
        <v>39</v>
      </c>
      <c r="C5" s="19" t="s">
        <v>21</v>
      </c>
      <c r="D5" s="20"/>
    </row>
    <row r="6" spans="2:4" ht="16.5" thickBot="1" x14ac:dyDescent="0.3">
      <c r="B6" s="18" t="s">
        <v>40</v>
      </c>
      <c r="C6" s="19" t="s">
        <v>21</v>
      </c>
      <c r="D6" s="20"/>
    </row>
    <row r="7" spans="2:4" ht="16.5" thickBot="1" x14ac:dyDescent="0.3">
      <c r="B7" s="18" t="s">
        <v>41</v>
      </c>
      <c r="C7" s="19" t="s">
        <v>42</v>
      </c>
      <c r="D7" s="20"/>
    </row>
    <row r="8" spans="2:4" ht="16.5" thickBot="1" x14ac:dyDescent="0.3">
      <c r="B8" s="18" t="s">
        <v>41</v>
      </c>
      <c r="C8" s="19" t="s">
        <v>43</v>
      </c>
      <c r="D8" s="20"/>
    </row>
    <row r="9" spans="2:4" ht="16.5" thickBot="1" x14ac:dyDescent="0.3">
      <c r="B9" s="18" t="s">
        <v>44</v>
      </c>
      <c r="C9" s="19" t="s">
        <v>45</v>
      </c>
      <c r="D9" s="20"/>
    </row>
    <row r="10" spans="2:4" ht="32.25" thickBot="1" x14ac:dyDescent="0.3">
      <c r="B10" s="18" t="s">
        <v>91</v>
      </c>
      <c r="C10" s="19" t="s">
        <v>46</v>
      </c>
      <c r="D10" s="20"/>
    </row>
    <row r="11" spans="2:4" ht="16.5" thickBot="1" x14ac:dyDescent="0.3">
      <c r="B11" s="18" t="s">
        <v>47</v>
      </c>
      <c r="C11" s="19" t="s">
        <v>48</v>
      </c>
      <c r="D11" s="20"/>
    </row>
    <row r="12" spans="2:4" ht="35.25" thickBot="1" x14ac:dyDescent="0.3">
      <c r="B12" s="18" t="s">
        <v>49</v>
      </c>
      <c r="C12" s="19" t="s">
        <v>46</v>
      </c>
      <c r="D12" s="20"/>
    </row>
    <row r="13" spans="2:4" ht="35.25" thickBot="1" x14ac:dyDescent="0.3">
      <c r="B13" s="18" t="s">
        <v>50</v>
      </c>
      <c r="C13" s="19" t="s">
        <v>46</v>
      </c>
      <c r="D13" s="20"/>
    </row>
    <row r="14" spans="2:4" ht="15.75" x14ac:dyDescent="0.25">
      <c r="B14" s="55" t="s">
        <v>51</v>
      </c>
      <c r="C14" s="21" t="s">
        <v>87</v>
      </c>
      <c r="D14" s="56"/>
    </row>
    <row r="15" spans="2:4" ht="16.5" thickBot="1" x14ac:dyDescent="0.3">
      <c r="B15" s="54"/>
      <c r="C15" s="22"/>
      <c r="D15" s="57"/>
    </row>
    <row r="16" spans="2:4" ht="33" thickTop="1" thickBot="1" x14ac:dyDescent="0.3">
      <c r="B16" s="23" t="s">
        <v>52</v>
      </c>
      <c r="C16" s="22" t="s">
        <v>53</v>
      </c>
      <c r="D16" s="25"/>
    </row>
    <row r="17" spans="2:4" ht="17.25" thickTop="1" thickBot="1" x14ac:dyDescent="0.3">
      <c r="B17" s="23" t="s">
        <v>54</v>
      </c>
      <c r="C17" s="22" t="s">
        <v>55</v>
      </c>
      <c r="D17" s="25"/>
    </row>
    <row r="18" spans="2:4" ht="33" thickTop="1" thickBot="1" x14ac:dyDescent="0.3">
      <c r="B18" s="23" t="s">
        <v>56</v>
      </c>
      <c r="C18" s="22" t="s">
        <v>57</v>
      </c>
      <c r="D18" s="25"/>
    </row>
    <row r="19" spans="2:4" ht="33" thickTop="1" thickBot="1" x14ac:dyDescent="0.3">
      <c r="B19" s="18" t="s">
        <v>58</v>
      </c>
      <c r="C19" s="19" t="s">
        <v>59</v>
      </c>
      <c r="D19" s="20"/>
    </row>
    <row r="20" spans="2:4" ht="16.5" thickBot="1" x14ac:dyDescent="0.3">
      <c r="B20" s="18" t="s">
        <v>60</v>
      </c>
      <c r="C20" s="19" t="s">
        <v>45</v>
      </c>
      <c r="D20" s="20"/>
    </row>
    <row r="21" spans="2:4" ht="16.5" thickBot="1" x14ac:dyDescent="0.3">
      <c r="B21" s="18" t="s">
        <v>61</v>
      </c>
      <c r="C21" s="19" t="s">
        <v>62</v>
      </c>
      <c r="D21" s="20"/>
    </row>
    <row r="22" spans="2:4" ht="19.5" thickBot="1" x14ac:dyDescent="0.3">
      <c r="B22" s="18" t="s">
        <v>63</v>
      </c>
      <c r="C22" s="19" t="s">
        <v>46</v>
      </c>
      <c r="D22" s="20"/>
    </row>
    <row r="23" spans="2:4" ht="32.25" thickBot="1" x14ac:dyDescent="0.3">
      <c r="B23" s="34" t="s">
        <v>64</v>
      </c>
      <c r="C23" s="35" t="s">
        <v>65</v>
      </c>
      <c r="D23" s="36"/>
    </row>
    <row r="24" spans="2:4" ht="17.25" thickTop="1" thickBot="1" x14ac:dyDescent="0.3">
      <c r="B24" s="37" t="s">
        <v>66</v>
      </c>
      <c r="C24" s="38" t="s">
        <v>67</v>
      </c>
      <c r="D24" s="39"/>
    </row>
    <row r="25" spans="2:4" ht="17.25" thickTop="1" thickBot="1" x14ac:dyDescent="0.3">
      <c r="B25" s="37" t="s">
        <v>68</v>
      </c>
      <c r="C25" s="38" t="s">
        <v>55</v>
      </c>
      <c r="D25" s="39"/>
    </row>
    <row r="26" spans="2:4" ht="17.25" thickTop="1" thickBot="1" x14ac:dyDescent="0.3">
      <c r="B26" s="37" t="s">
        <v>69</v>
      </c>
      <c r="C26" s="38" t="s">
        <v>70</v>
      </c>
      <c r="D26" s="39"/>
    </row>
    <row r="27" spans="2:4" ht="17.25" thickTop="1" thickBot="1" x14ac:dyDescent="0.3">
      <c r="B27" s="37" t="s">
        <v>71</v>
      </c>
      <c r="C27" s="38" t="s">
        <v>19</v>
      </c>
      <c r="D27" s="39"/>
    </row>
    <row r="28" spans="2:4" ht="17.25" thickTop="1" thickBot="1" x14ac:dyDescent="0.3">
      <c r="B28" s="37" t="s">
        <v>72</v>
      </c>
      <c r="C28" s="38" t="s">
        <v>55</v>
      </c>
      <c r="D28" s="39"/>
    </row>
    <row r="29" spans="2:4" ht="17.25" thickTop="1" thickBot="1" x14ac:dyDescent="0.3">
      <c r="B29" s="37" t="s">
        <v>73</v>
      </c>
      <c r="C29" s="38" t="s">
        <v>67</v>
      </c>
      <c r="D29" s="39"/>
    </row>
    <row r="30" spans="2:4" ht="17.25" thickTop="1" thickBot="1" x14ac:dyDescent="0.3">
      <c r="B30" s="40" t="s">
        <v>74</v>
      </c>
      <c r="C30" s="41" t="s">
        <v>19</v>
      </c>
      <c r="D30" s="42"/>
    </row>
    <row r="31" spans="2:4" ht="16.5" thickBot="1" x14ac:dyDescent="0.3">
      <c r="B31" s="18" t="s">
        <v>75</v>
      </c>
      <c r="C31" s="19" t="s">
        <v>67</v>
      </c>
      <c r="D31" s="20"/>
    </row>
    <row r="32" spans="2:4" ht="16.5" thickBot="1" x14ac:dyDescent="0.3">
      <c r="B32" s="18" t="s">
        <v>76</v>
      </c>
      <c r="C32" s="19" t="s">
        <v>21</v>
      </c>
      <c r="D32" s="20"/>
    </row>
    <row r="33" spans="1:4" ht="32.25" thickBot="1" x14ac:dyDescent="0.3">
      <c r="B33" s="18" t="s">
        <v>77</v>
      </c>
      <c r="C33" s="19" t="s">
        <v>78</v>
      </c>
      <c r="D33" s="20"/>
    </row>
    <row r="34" spans="1:4" ht="32.25" thickBot="1" x14ac:dyDescent="0.3">
      <c r="B34" s="18" t="s">
        <v>79</v>
      </c>
      <c r="C34" s="19" t="s">
        <v>80</v>
      </c>
      <c r="D34" s="20"/>
    </row>
    <row r="35" spans="1:4" ht="32.25" thickBot="1" x14ac:dyDescent="0.3">
      <c r="B35" s="18" t="s">
        <v>81</v>
      </c>
      <c r="C35" s="19" t="s">
        <v>80</v>
      </c>
      <c r="D35" s="20"/>
    </row>
    <row r="36" spans="1:4" ht="16.5" thickBot="1" x14ac:dyDescent="0.3">
      <c r="B36" s="18" t="s">
        <v>82</v>
      </c>
      <c r="C36" s="19" t="s">
        <v>83</v>
      </c>
      <c r="D36" s="20"/>
    </row>
    <row r="37" spans="1:4" ht="21" customHeight="1" thickBot="1" x14ac:dyDescent="0.3">
      <c r="B37" s="24" t="s">
        <v>84</v>
      </c>
      <c r="C37" s="21" t="s">
        <v>80</v>
      </c>
      <c r="D37" s="30"/>
    </row>
    <row r="38" spans="1:4" ht="21" customHeight="1" thickTop="1" x14ac:dyDescent="0.25">
      <c r="B38" s="26"/>
      <c r="C38" s="28"/>
    </row>
    <row r="39" spans="1:4" ht="34.5" customHeight="1" x14ac:dyDescent="0.25">
      <c r="A39" s="47"/>
      <c r="B39" s="61" t="s">
        <v>92</v>
      </c>
      <c r="C39" s="61"/>
      <c r="D39" s="61"/>
    </row>
    <row r="40" spans="1:4" ht="21" customHeight="1" x14ac:dyDescent="0.25">
      <c r="B40" s="29"/>
      <c r="C40" s="27"/>
      <c r="D40" s="27"/>
    </row>
    <row r="41" spans="1:4" ht="21" customHeight="1" x14ac:dyDescent="0.25">
      <c r="B41" s="29"/>
      <c r="C41" s="27"/>
      <c r="D41" s="27"/>
    </row>
    <row r="42" spans="1:4" ht="21" customHeight="1" thickBot="1" x14ac:dyDescent="0.3">
      <c r="B42" s="29"/>
      <c r="C42" s="27"/>
      <c r="D42" s="27"/>
    </row>
    <row r="43" spans="1:4" ht="15.75" x14ac:dyDescent="0.25">
      <c r="B43" s="1" t="s">
        <v>0</v>
      </c>
      <c r="C43" s="59" t="s">
        <v>2</v>
      </c>
      <c r="D43" s="58"/>
    </row>
    <row r="44" spans="1:4" ht="16.5" thickBot="1" x14ac:dyDescent="0.3">
      <c r="B44" s="2" t="s">
        <v>1</v>
      </c>
      <c r="C44" s="60"/>
      <c r="D44" s="58"/>
    </row>
    <row r="45" spans="1:4" ht="16.5" thickBot="1" x14ac:dyDescent="0.3">
      <c r="B45" s="3" t="s">
        <v>85</v>
      </c>
      <c r="C45" s="4">
        <f>D8*12</f>
        <v>0</v>
      </c>
      <c r="D45" s="45"/>
    </row>
    <row r="46" spans="1:4" ht="16.5" thickBot="1" x14ac:dyDescent="0.3">
      <c r="B46" s="3" t="s">
        <v>86</v>
      </c>
      <c r="C46" s="4">
        <f>D7*8</f>
        <v>0</v>
      </c>
      <c r="D46" s="46"/>
    </row>
    <row r="47" spans="1:4" ht="16.5" thickBot="1" x14ac:dyDescent="0.3">
      <c r="B47" s="31" t="s">
        <v>3</v>
      </c>
      <c r="C47" s="4">
        <f>D3*100</f>
        <v>0</v>
      </c>
      <c r="D47" s="46"/>
    </row>
    <row r="48" spans="1:4" ht="35.25" thickBot="1" x14ac:dyDescent="0.3">
      <c r="B48" s="31" t="s">
        <v>4</v>
      </c>
      <c r="C48" s="4">
        <f>D10*20</f>
        <v>0</v>
      </c>
      <c r="D48" s="46"/>
    </row>
    <row r="49" spans="2:4" ht="16.5" thickBot="1" x14ac:dyDescent="0.3">
      <c r="B49" s="3" t="s">
        <v>5</v>
      </c>
      <c r="C49" s="4">
        <f>D11*4</f>
        <v>0</v>
      </c>
      <c r="D49" s="46"/>
    </row>
    <row r="50" spans="2:4" ht="35.25" thickBot="1" x14ac:dyDescent="0.3">
      <c r="B50" s="3" t="s">
        <v>6</v>
      </c>
      <c r="C50" s="4">
        <f>D12*20</f>
        <v>0</v>
      </c>
      <c r="D50" s="46"/>
    </row>
    <row r="51" spans="2:4" ht="19.5" thickBot="1" x14ac:dyDescent="0.3">
      <c r="B51" s="3" t="s">
        <v>7</v>
      </c>
      <c r="C51" s="4">
        <f>D13*20</f>
        <v>0</v>
      </c>
      <c r="D51" s="46"/>
    </row>
    <row r="52" spans="2:4" ht="16.5" thickBot="1" x14ac:dyDescent="0.3">
      <c r="B52" s="5" t="s">
        <v>8</v>
      </c>
      <c r="C52" s="4">
        <f>D14*80</f>
        <v>0</v>
      </c>
      <c r="D52" s="46"/>
    </row>
    <row r="53" spans="2:4" ht="33" thickTop="1" thickBot="1" x14ac:dyDescent="0.3">
      <c r="B53" s="7" t="s">
        <v>9</v>
      </c>
      <c r="C53" s="6">
        <f>D16*1</f>
        <v>0</v>
      </c>
      <c r="D53" s="46"/>
    </row>
    <row r="54" spans="2:4" ht="16.5" thickTop="1" x14ac:dyDescent="0.25">
      <c r="B54" s="8" t="s">
        <v>10</v>
      </c>
      <c r="C54" s="51">
        <f>D19*4</f>
        <v>0</v>
      </c>
      <c r="D54" s="48"/>
    </row>
    <row r="55" spans="2:4" ht="16.5" thickBot="1" x14ac:dyDescent="0.3">
      <c r="B55" s="7" t="s">
        <v>11</v>
      </c>
      <c r="C55" s="52"/>
      <c r="D55" s="48"/>
    </row>
    <row r="56" spans="2:4" ht="15.75" thickTop="1" x14ac:dyDescent="0.25">
      <c r="B56" s="49" t="s">
        <v>12</v>
      </c>
      <c r="C56" s="51">
        <f>D21*4</f>
        <v>0</v>
      </c>
      <c r="D56" s="48"/>
    </row>
    <row r="57" spans="2:4" ht="15.75" thickBot="1" x14ac:dyDescent="0.3">
      <c r="B57" s="50"/>
      <c r="C57" s="52"/>
      <c r="D57" s="48"/>
    </row>
    <row r="58" spans="2:4" ht="20.25" thickTop="1" thickBot="1" x14ac:dyDescent="0.3">
      <c r="B58" s="7" t="s">
        <v>13</v>
      </c>
      <c r="C58" s="6">
        <f>D22*20</f>
        <v>0</v>
      </c>
      <c r="D58" s="46"/>
    </row>
    <row r="59" spans="2:4" ht="33" thickTop="1" thickBot="1" x14ac:dyDescent="0.3">
      <c r="B59" s="7" t="s">
        <v>14</v>
      </c>
      <c r="C59" s="6">
        <f>D23*1</f>
        <v>0</v>
      </c>
      <c r="D59" s="46"/>
    </row>
    <row r="60" spans="2:4" ht="17.25" thickTop="1" thickBot="1" x14ac:dyDescent="0.3">
      <c r="B60" s="7" t="s">
        <v>15</v>
      </c>
      <c r="C60" s="6">
        <f>D31*1</f>
        <v>0</v>
      </c>
      <c r="D60" s="46"/>
    </row>
    <row r="61" spans="2:4" ht="17.25" thickTop="1" thickBot="1" x14ac:dyDescent="0.3">
      <c r="B61" s="9" t="s">
        <v>16</v>
      </c>
      <c r="C61" s="10">
        <f>D25*5</f>
        <v>0</v>
      </c>
      <c r="D61" s="46"/>
    </row>
    <row r="62" spans="2:4" ht="17.25" thickTop="1" thickBot="1" x14ac:dyDescent="0.3">
      <c r="B62" s="7" t="s">
        <v>17</v>
      </c>
      <c r="C62" s="6">
        <f>D26*8</f>
        <v>0</v>
      </c>
      <c r="D62" s="46"/>
    </row>
    <row r="63" spans="2:4" ht="24.75" customHeight="1" thickTop="1" thickBot="1" x14ac:dyDescent="0.3">
      <c r="B63" s="32" t="s">
        <v>88</v>
      </c>
      <c r="C63" s="43">
        <f>D27*6</f>
        <v>0</v>
      </c>
      <c r="D63" s="46"/>
    </row>
    <row r="64" spans="2:4" ht="15.75" customHeight="1" thickBot="1" x14ac:dyDescent="0.3">
      <c r="B64" s="9" t="s">
        <v>18</v>
      </c>
      <c r="C64" s="44">
        <f>D29*1</f>
        <v>0</v>
      </c>
      <c r="D64" s="46"/>
    </row>
    <row r="65" spans="2:4" ht="17.25" thickTop="1" thickBot="1" x14ac:dyDescent="0.3">
      <c r="B65" s="32" t="s">
        <v>89</v>
      </c>
      <c r="C65" s="43">
        <f>D30*1</f>
        <v>0</v>
      </c>
      <c r="D65" s="46"/>
    </row>
    <row r="66" spans="2:4" ht="16.5" thickBot="1" x14ac:dyDescent="0.3">
      <c r="B66" s="9" t="s">
        <v>20</v>
      </c>
      <c r="C66" s="44">
        <f>D32*50</f>
        <v>0</v>
      </c>
      <c r="D66" s="46"/>
    </row>
    <row r="67" spans="2:4" ht="33" thickTop="1" thickBot="1" x14ac:dyDescent="0.3">
      <c r="B67" s="8" t="s">
        <v>90</v>
      </c>
      <c r="C67" s="15">
        <f>D33*8</f>
        <v>0</v>
      </c>
      <c r="D67" s="46"/>
    </row>
    <row r="68" spans="2:4" ht="20.25" thickTop="1" thickBot="1" x14ac:dyDescent="0.3">
      <c r="B68" s="32" t="s">
        <v>22</v>
      </c>
      <c r="C68" s="33">
        <f>D34*20</f>
        <v>0</v>
      </c>
      <c r="D68" s="46"/>
    </row>
    <row r="69" spans="2:4" ht="35.25" thickBot="1" x14ac:dyDescent="0.3">
      <c r="B69" s="9" t="s">
        <v>23</v>
      </c>
      <c r="C69" s="10">
        <f>D35*10</f>
        <v>0</v>
      </c>
      <c r="D69" s="46"/>
    </row>
    <row r="70" spans="2:4" ht="17.25" thickTop="1" thickBot="1" x14ac:dyDescent="0.3">
      <c r="B70" s="7" t="s">
        <v>24</v>
      </c>
      <c r="C70" s="6">
        <f>D36*120</f>
        <v>0</v>
      </c>
      <c r="D70" s="46"/>
    </row>
    <row r="71" spans="2:4" ht="20.25" thickTop="1" thickBot="1" x14ac:dyDescent="0.3">
      <c r="B71" s="7" t="s">
        <v>25</v>
      </c>
      <c r="C71" s="6">
        <f>D37*4</f>
        <v>0</v>
      </c>
      <c r="D71" s="46"/>
    </row>
    <row r="72" spans="2:4" ht="17.25" thickTop="1" thickBot="1" x14ac:dyDescent="0.3">
      <c r="B72" s="62" t="s">
        <v>26</v>
      </c>
      <c r="C72" s="63">
        <f>SUM(C45:C71)</f>
        <v>0</v>
      </c>
      <c r="D72" s="46"/>
    </row>
    <row r="73" spans="2:4" ht="16.5" thickTop="1" x14ac:dyDescent="0.25">
      <c r="B73" s="12"/>
    </row>
    <row r="74" spans="2:4" ht="15.75" x14ac:dyDescent="0.25">
      <c r="B74" s="11" t="s">
        <v>27</v>
      </c>
      <c r="C74" s="13" t="s">
        <v>30</v>
      </c>
    </row>
    <row r="76" spans="2:4" ht="15.75" x14ac:dyDescent="0.25">
      <c r="B76" s="14" t="s">
        <v>31</v>
      </c>
    </row>
    <row r="83" spans="10:18" ht="15.75" x14ac:dyDescent="0.25">
      <c r="P83" s="11" t="s">
        <v>28</v>
      </c>
      <c r="R83" s="11" t="s">
        <v>29</v>
      </c>
    </row>
    <row r="84" spans="10:18" ht="15.75" x14ac:dyDescent="0.25">
      <c r="J84" s="11"/>
    </row>
  </sheetData>
  <mergeCells count="12">
    <mergeCell ref="B1:B2"/>
    <mergeCell ref="C1:C2"/>
    <mergeCell ref="B14:B15"/>
    <mergeCell ref="D14:D15"/>
    <mergeCell ref="D43:D44"/>
    <mergeCell ref="C43:C44"/>
    <mergeCell ref="B39:D39"/>
    <mergeCell ref="D54:D55"/>
    <mergeCell ref="B56:B57"/>
    <mergeCell ref="C56:C57"/>
    <mergeCell ref="D56:D57"/>
    <mergeCell ref="C54:C5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Beranova</dc:creator>
  <cp:lastModifiedBy>Myšková Petra</cp:lastModifiedBy>
  <cp:lastPrinted>2024-07-23T05:44:45Z</cp:lastPrinted>
  <dcterms:created xsi:type="dcterms:W3CDTF">2015-06-05T18:19:34Z</dcterms:created>
  <dcterms:modified xsi:type="dcterms:W3CDTF">2024-08-09T10:38:27Z</dcterms:modified>
</cp:coreProperties>
</file>