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RDFS02\RDFolders\lenka.vlckova\Desktop\Zámek Sokolov\VV\"/>
    </mc:Choice>
  </mc:AlternateContent>
  <xr:revisionPtr revIDLastSave="0" documentId="13_ncr:1_{D608EC4A-F156-4F04-8FF3-4EC3AE17FDB6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Rekapitulace stavby" sheetId="1" r:id="rId1"/>
  </sheets>
  <definedNames>
    <definedName name="_xlnm.Print_Titles" localSheetId="0">'Rekapitulace stavby'!$44:$44</definedName>
    <definedName name="_xlnm.Print_Area" localSheetId="0">'Rekapitulace stavby'!$D$4:$AO$28,'Rekapitulace stavby'!$C$34:$AP$49</definedName>
  </definedNames>
  <calcPr calcId="191029"/>
</workbook>
</file>

<file path=xl/calcChain.xml><?xml version="1.0" encoding="utf-8"?>
<calcChain xmlns="http://schemas.openxmlformats.org/spreadsheetml/2006/main">
  <c r="AG46" i="1" l="1"/>
  <c r="W21" i="1" l="1"/>
  <c r="AK21" i="1" s="1"/>
  <c r="AN49" i="1"/>
  <c r="AN48" i="1"/>
  <c r="AN47" i="1"/>
  <c r="AN46" i="1" l="1"/>
  <c r="AM41" i="1"/>
  <c r="L41" i="1"/>
  <c r="AM39" i="1"/>
  <c r="L39" i="1"/>
  <c r="K37" i="1"/>
  <c r="W24" i="1" l="1"/>
  <c r="W23" i="1"/>
  <c r="W25" i="1"/>
  <c r="AK18" i="1" l="1"/>
  <c r="AK27" i="1" s="1"/>
</calcChain>
</file>

<file path=xl/sharedStrings.xml><?xml version="1.0" encoding="utf-8"?>
<sst xmlns="http://schemas.openxmlformats.org/spreadsheetml/2006/main" count="54" uniqueCount="39">
  <si>
    <t>Export Komplet</t>
  </si>
  <si>
    <t/>
  </si>
  <si>
    <t>Stavba:</t>
  </si>
  <si>
    <t>Revitalizace areálu Sokolovského zámku-Stavební úpravy SV a části SZ křídla</t>
  </si>
  <si>
    <t>Místo:</t>
  </si>
  <si>
    <t>Sokolov</t>
  </si>
  <si>
    <t>Datum:</t>
  </si>
  <si>
    <t>Zadavatel:</t>
  </si>
  <si>
    <t>IČ:</t>
  </si>
  <si>
    <t>Muzeum Sokolov p.o.</t>
  </si>
  <si>
    <t>DIČ:</t>
  </si>
  <si>
    <t>Uchazeč:</t>
  </si>
  <si>
    <t>Vyplň údaj</t>
  </si>
  <si>
    <t>Projektant:</t>
  </si>
  <si>
    <t>JURICA a.s. - Ateliér Sokolov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</si>
  <si>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</si>
  <si>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</si>
  <si>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</si>
  <si>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</si>
  <si>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</si>
  <si>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</si>
  <si>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</si>
  <si>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</si>
  <si>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</si>
  <si>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</si>
  <si>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</si>
  <si>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</si>
  <si>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</si>
  <si>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</si>
  <si>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Popis</t>
  </si>
  <si>
    <t>Cena bez DPH [CZK]</t>
  </si>
  <si>
    <t>Náklady stavby celkem</t>
  </si>
  <si>
    <t>REKAPITULACE NABÍDKOVÉ CENY ZA VŠECHNY STAVEBNÍ OBJEKTY</t>
  </si>
  <si>
    <t>Projekt:</t>
  </si>
  <si>
    <t>Revitalizace areálu Sokolovského zámku</t>
  </si>
  <si>
    <t>Cena s DPH [CZK]</t>
  </si>
  <si>
    <t>Nabídková cena z Rekapitulace oceněného soupisu prací a dodávek za stavební objekt SO.01A</t>
  </si>
  <si>
    <t>Nabídková cena z Rekapitulace oceněného soupisu prací a dodávek za stavební objekt SO.02A</t>
  </si>
  <si>
    <t>Nabídková cena z Rekapitulace oceněného soupisu prací a dodávek za stavební objekt SO.02B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</si>
</sst>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dd\.mm\.yyyy"/>
  </numFmts>
  <fonts count="1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9"/>
      <name val="Arial CE"/>
    </font>
    <font>
      <b/>
      <sz val="12"/>
      <color rgb="FF960000"/>
      <name val="Arial CE"/>
    </font>
    <font>
      <sz val="18"/>
      <color theme="10"/>
      <name val="Wingdings 2"/>
    </font>
    <font>
      <sz val="11"/>
      <color rgb="FF003366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  <font>
      <b/>
      <sz val="10"/>
      <color rgb="FF00336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1"/>
    <xf numFmtId="0" fontId="16" fillId="0" borderId="1"/>
    <xf numFmtId="0" fontId="15" fillId="0" borderId="1" applyNumberForma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0" fillId="0" borderId="0" xfId="0"/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>
      <alignment horizontal="left" vertical="center"/>
    </xf>
    <xf numFmtId="0" fontId="11" fillId="3" borderId="8" xfId="3" applyFont="1" applyFill="1" applyBorder="1" applyAlignment="1" applyProtection="1">
      <alignment horizontal="right" vertical="center"/>
    </xf>
    <xf numFmtId="0" fontId="11" fillId="3" borderId="8" xfId="3" applyFont="1" applyFill="1" applyBorder="1" applyAlignment="1" applyProtection="1">
      <alignment horizontal="left" vertical="center"/>
    </xf>
    <xf numFmtId="0" fontId="11" fillId="3" borderId="8" xfId="3" applyFont="1" applyFill="1" applyBorder="1" applyAlignment="1" applyProtection="1">
      <alignment horizontal="center" vertical="center"/>
    </xf>
    <xf numFmtId="4" fontId="14" fillId="4" borderId="0" xfId="0" applyNumberFormat="1" applyFont="1" applyFill="1" applyAlignment="1">
      <alignment vertical="top"/>
    </xf>
    <xf numFmtId="0" fontId="14" fillId="4" borderId="0" xfId="0" applyFont="1" applyFill="1" applyAlignment="1">
      <alignment vertical="top"/>
    </xf>
    <xf numFmtId="4" fontId="14" fillId="4" borderId="12" xfId="0" applyNumberFormat="1" applyFont="1" applyFill="1" applyBorder="1" applyAlignment="1">
      <alignment vertical="top"/>
    </xf>
    <xf numFmtId="0" fontId="14" fillId="4" borderId="12" xfId="0" applyFont="1" applyFill="1" applyBorder="1" applyAlignment="1">
      <alignment vertical="top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4" fontId="14" fillId="0" borderId="12" xfId="0" applyNumberFormat="1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4" fontId="12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4" fontId="4" fillId="2" borderId="8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4" fontId="9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</cellXfs>
  <cellStyles count="5">
    <cellStyle name="Hypertextový odkaz" xfId="1" builtinId="8"/>
    <cellStyle name="Hypertextový odkaz 2" xfId="4" xr:uid="{00000000-0005-0000-0000-000032000000}"/>
    <cellStyle name="Normální" xfId="0" builtinId="0" customBuiltin="1"/>
    <cellStyle name="Normální 2" xfId="2" xr:uid="{7C027C6D-44D9-4341-9B6C-E1F35CE6E3D2}"/>
    <cellStyle name="Normální 3" xfId="3" xr:uid="{00000000-0005-0000-0000-000033000000}"/>
  </cellStyles>
  <dxfs count="0"/>
  <tableStyles count="0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9"/>
  <sheetViews>
    <sheetView showGridLines="0" tabSelected="1" workbookViewId="0">
      <selection activeCell="AR4" sqref="AR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7" width="2.6640625" style="1" customWidth="1"/>
    <col min="8" max="8" width="4.5" style="1" customWidth="1"/>
    <col min="9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3.6640625" style="1" customWidth="1"/>
  </cols>
  <sheetData>
    <row r="1" spans="1:43">
      <c r="A1" s="8" t="s">
        <v>0</v>
      </c>
    </row>
    <row r="2" spans="1:43" s="1" customFormat="1" ht="36.950000000000003" customHeight="1">
      <c r="AQ2" s="40"/>
    </row>
    <row r="3" spans="1:43" s="1" customFormat="1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</row>
    <row r="4" spans="1:43" s="1" customFormat="1" ht="24.95" customHeight="1">
      <c r="B4" s="11"/>
      <c r="D4" s="12" t="s">
        <v>32</v>
      </c>
      <c r="AQ4" s="11"/>
    </row>
    <row r="5" spans="1:43" s="39" customFormat="1" ht="24.95" customHeight="1">
      <c r="B5" s="11"/>
      <c r="D5" s="12" t="s">
        <v>33</v>
      </c>
      <c r="K5" s="45" t="s">
        <v>34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Q5" s="11"/>
    </row>
    <row r="6" spans="1:43" s="1" customFormat="1" ht="36.950000000000003" customHeight="1">
      <c r="B6" s="11"/>
      <c r="D6" s="14" t="s">
        <v>2</v>
      </c>
      <c r="K6" s="68" t="s">
        <v>3</v>
      </c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Q6" s="11"/>
    </row>
    <row r="7" spans="1:43" s="1" customFormat="1" ht="12" customHeight="1">
      <c r="B7" s="11"/>
      <c r="D7" s="15" t="s">
        <v>4</v>
      </c>
      <c r="K7" s="13" t="s">
        <v>5</v>
      </c>
      <c r="AK7" s="15"/>
      <c r="AN7" s="41"/>
      <c r="AQ7" s="11"/>
    </row>
    <row r="8" spans="1:43" s="1" customFormat="1" ht="12" customHeight="1">
      <c r="B8" s="11"/>
      <c r="D8" s="15" t="s">
        <v>7</v>
      </c>
      <c r="AK8" s="15"/>
      <c r="AN8" s="13" t="s">
        <v>1</v>
      </c>
      <c r="AQ8" s="11"/>
    </row>
    <row r="9" spans="1:43" s="1" customFormat="1" ht="18.399999999999999" customHeight="1">
      <c r="B9" s="11"/>
      <c r="E9" s="13" t="s">
        <v>9</v>
      </c>
      <c r="AK9" s="15"/>
      <c r="AN9" s="13" t="s">
        <v>1</v>
      </c>
      <c r="AQ9" s="11"/>
    </row>
    <row r="10" spans="1:43" s="1" customFormat="1" ht="6.95" customHeight="1">
      <c r="B10" s="11"/>
      <c r="AQ10" s="11"/>
    </row>
    <row r="11" spans="1:43" s="1" customFormat="1" ht="12" customHeight="1">
      <c r="B11" s="11"/>
      <c r="D11" s="15" t="s">
        <v>11</v>
      </c>
      <c r="AK11" s="15" t="s">
        <v>8</v>
      </c>
      <c r="AN11" s="42" t="s">
        <v>12</v>
      </c>
      <c r="AQ11" s="11"/>
    </row>
    <row r="12" spans="1:43" ht="12.75">
      <c r="B12" s="11"/>
      <c r="E12" s="47" t="s">
        <v>12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15" t="s">
        <v>10</v>
      </c>
      <c r="AN12" s="42" t="s">
        <v>12</v>
      </c>
      <c r="AQ12" s="11"/>
    </row>
    <row r="13" spans="1:43" s="1" customFormat="1" ht="6.95" customHeight="1">
      <c r="B13" s="11"/>
      <c r="AQ13" s="11"/>
    </row>
    <row r="14" spans="1:43" s="1" customFormat="1" ht="12" customHeight="1">
      <c r="B14" s="11"/>
      <c r="D14" s="15" t="s">
        <v>13</v>
      </c>
      <c r="AK14" s="15" t="s">
        <v>8</v>
      </c>
      <c r="AN14" s="13" t="s">
        <v>1</v>
      </c>
      <c r="AQ14" s="11"/>
    </row>
    <row r="15" spans="1:43" s="1" customFormat="1" ht="18.399999999999999" customHeight="1">
      <c r="B15" s="11"/>
      <c r="E15" s="13" t="s">
        <v>14</v>
      </c>
      <c r="AK15" s="15" t="s">
        <v>10</v>
      </c>
      <c r="AN15" s="13" t="s">
        <v>1</v>
      </c>
      <c r="AQ15" s="11"/>
    </row>
    <row r="16" spans="1:43" s="1" customFormat="1" ht="6.95" customHeight="1">
      <c r="B16" s="11"/>
      <c r="AQ16" s="11"/>
    </row>
    <row r="17" spans="1:43" s="1" customFormat="1" ht="6.95" customHeight="1">
      <c r="B17" s="1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Q17" s="11"/>
    </row>
    <row r="18" spans="1:43" s="2" customFormat="1" ht="25.9" customHeight="1">
      <c r="A18" s="17"/>
      <c r="B18" s="18"/>
      <c r="C18" s="17"/>
      <c r="D18" s="19" t="s">
        <v>15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75">
        <f>ROUND(AG46,2)</f>
        <v>0</v>
      </c>
      <c r="AL18" s="76"/>
      <c r="AM18" s="76"/>
      <c r="AN18" s="76"/>
      <c r="AO18" s="76"/>
      <c r="AP18" s="17"/>
      <c r="AQ18" s="18"/>
    </row>
    <row r="19" spans="1:43" s="2" customFormat="1" ht="6.95" customHeight="1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8"/>
    </row>
    <row r="20" spans="1:43" s="2" customFormat="1" ht="12.75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77" t="s">
        <v>16</v>
      </c>
      <c r="M20" s="77"/>
      <c r="N20" s="77"/>
      <c r="O20" s="77"/>
      <c r="P20" s="77"/>
      <c r="Q20" s="17"/>
      <c r="R20" s="17"/>
      <c r="S20" s="17"/>
      <c r="T20" s="17"/>
      <c r="U20" s="17"/>
      <c r="V20" s="17"/>
      <c r="W20" s="77" t="s">
        <v>17</v>
      </c>
      <c r="X20" s="77"/>
      <c r="Y20" s="77"/>
      <c r="Z20" s="77"/>
      <c r="AA20" s="77"/>
      <c r="AB20" s="77"/>
      <c r="AC20" s="77"/>
      <c r="AD20" s="77"/>
      <c r="AE20" s="77"/>
      <c r="AF20" s="17"/>
      <c r="AG20" s="17"/>
      <c r="AH20" s="17"/>
      <c r="AI20" s="17"/>
      <c r="AJ20" s="17"/>
      <c r="AK20" s="77" t="s">
        <v>18</v>
      </c>
      <c r="AL20" s="77"/>
      <c r="AM20" s="77"/>
      <c r="AN20" s="77"/>
      <c r="AO20" s="77"/>
      <c r="AP20" s="17"/>
      <c r="AQ20" s="18"/>
    </row>
    <row r="21" spans="1:43" s="3" customFormat="1" ht="14.45" customHeight="1">
      <c r="B21" s="21"/>
      <c r="D21" s="15" t="s">
        <v>19</v>
      </c>
      <c r="F21" s="15" t="s">
        <v>20</v>
      </c>
      <c r="L21" s="70">
        <v>0.21</v>
      </c>
      <c r="M21" s="66"/>
      <c r="N21" s="66"/>
      <c r="O21" s="66"/>
      <c r="P21" s="66"/>
      <c r="W21" s="65">
        <f>AG46</f>
        <v>0</v>
      </c>
      <c r="X21" s="66"/>
      <c r="Y21" s="66"/>
      <c r="Z21" s="66"/>
      <c r="AA21" s="66"/>
      <c r="AB21" s="66"/>
      <c r="AC21" s="66"/>
      <c r="AD21" s="66"/>
      <c r="AE21" s="66"/>
      <c r="AK21" s="65">
        <f>(W21*1.21)-W21</f>
        <v>0</v>
      </c>
      <c r="AL21" s="66"/>
      <c r="AM21" s="66"/>
      <c r="AN21" s="66"/>
      <c r="AO21" s="66"/>
      <c r="AQ21" s="21"/>
    </row>
    <row r="22" spans="1:43" s="3" customFormat="1" ht="14.45" customHeight="1">
      <c r="B22" s="21"/>
      <c r="F22" s="15" t="s">
        <v>21</v>
      </c>
      <c r="L22" s="70">
        <v>0.15</v>
      </c>
      <c r="M22" s="66"/>
      <c r="N22" s="66"/>
      <c r="O22" s="66"/>
      <c r="P22" s="66"/>
      <c r="W22" s="65">
        <v>0</v>
      </c>
      <c r="X22" s="66"/>
      <c r="Y22" s="66"/>
      <c r="Z22" s="66"/>
      <c r="AA22" s="66"/>
      <c r="AB22" s="66"/>
      <c r="AC22" s="66"/>
      <c r="AD22" s="66"/>
      <c r="AE22" s="66"/>
      <c r="AK22" s="65">
        <v>0</v>
      </c>
      <c r="AL22" s="66"/>
      <c r="AM22" s="66"/>
      <c r="AN22" s="66"/>
      <c r="AO22" s="66"/>
      <c r="AQ22" s="21"/>
    </row>
    <row r="23" spans="1:43" s="3" customFormat="1" ht="14.45" hidden="1" customHeight="1">
      <c r="B23" s="21"/>
      <c r="F23" s="15" t="s">
        <v>22</v>
      </c>
      <c r="L23" s="70">
        <v>0.21</v>
      </c>
      <c r="M23" s="66"/>
      <c r="N23" s="66"/>
      <c r="O23" s="66"/>
      <c r="P23" s="66"/>
      <c r="W23" s="65" t="e">
        <f>ROUND(#REF!, 2)</f>
        <v>#REF!</v>
      </c>
      <c r="X23" s="66"/>
      <c r="Y23" s="66"/>
      <c r="Z23" s="66"/>
      <c r="AA23" s="66"/>
      <c r="AB23" s="66"/>
      <c r="AC23" s="66"/>
      <c r="AD23" s="66"/>
      <c r="AE23" s="66"/>
      <c r="AK23" s="65">
        <v>0</v>
      </c>
      <c r="AL23" s="66"/>
      <c r="AM23" s="66"/>
      <c r="AN23" s="66"/>
      <c r="AO23" s="66"/>
      <c r="AQ23" s="21"/>
    </row>
    <row r="24" spans="1:43" s="3" customFormat="1" ht="14.45" hidden="1" customHeight="1">
      <c r="B24" s="21"/>
      <c r="F24" s="15" t="s">
        <v>23</v>
      </c>
      <c r="L24" s="70">
        <v>0.15</v>
      </c>
      <c r="M24" s="66"/>
      <c r="N24" s="66"/>
      <c r="O24" s="66"/>
      <c r="P24" s="66"/>
      <c r="W24" s="65" t="e">
        <f>ROUND(#REF!, 2)</f>
        <v>#REF!</v>
      </c>
      <c r="X24" s="66"/>
      <c r="Y24" s="66"/>
      <c r="Z24" s="66"/>
      <c r="AA24" s="66"/>
      <c r="AB24" s="66"/>
      <c r="AC24" s="66"/>
      <c r="AD24" s="66"/>
      <c r="AE24" s="66"/>
      <c r="AK24" s="65">
        <v>0</v>
      </c>
      <c r="AL24" s="66"/>
      <c r="AM24" s="66"/>
      <c r="AN24" s="66"/>
      <c r="AO24" s="66"/>
      <c r="AQ24" s="21"/>
    </row>
    <row r="25" spans="1:43" s="3" customFormat="1" ht="14.45" hidden="1" customHeight="1">
      <c r="B25" s="21"/>
      <c r="F25" s="15" t="s">
        <v>24</v>
      </c>
      <c r="L25" s="70">
        <v>0</v>
      </c>
      <c r="M25" s="66"/>
      <c r="N25" s="66"/>
      <c r="O25" s="66"/>
      <c r="P25" s="66"/>
      <c r="W25" s="65" t="e">
        <f>ROUND(#REF!, 2)</f>
        <v>#REF!</v>
      </c>
      <c r="X25" s="66"/>
      <c r="Y25" s="66"/>
      <c r="Z25" s="66"/>
      <c r="AA25" s="66"/>
      <c r="AB25" s="66"/>
      <c r="AC25" s="66"/>
      <c r="AD25" s="66"/>
      <c r="AE25" s="66"/>
      <c r="AK25" s="65">
        <v>0</v>
      </c>
      <c r="AL25" s="66"/>
      <c r="AM25" s="66"/>
      <c r="AN25" s="66"/>
      <c r="AO25" s="66"/>
      <c r="AQ25" s="21"/>
    </row>
    <row r="26" spans="1:43" s="2" customFormat="1" ht="6.95" customHeight="1">
      <c r="A26" s="17"/>
      <c r="B26" s="1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8"/>
    </row>
    <row r="27" spans="1:43" s="2" customFormat="1" ht="25.9" customHeight="1">
      <c r="A27" s="17"/>
      <c r="B27" s="18"/>
      <c r="C27" s="22"/>
      <c r="D27" s="23" t="s">
        <v>25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5" t="s">
        <v>26</v>
      </c>
      <c r="U27" s="24"/>
      <c r="V27" s="24"/>
      <c r="W27" s="24"/>
      <c r="X27" s="74" t="s">
        <v>27</v>
      </c>
      <c r="Y27" s="72"/>
      <c r="Z27" s="72"/>
      <c r="AA27" s="72"/>
      <c r="AB27" s="72"/>
      <c r="AC27" s="24"/>
      <c r="AD27" s="24"/>
      <c r="AE27" s="24"/>
      <c r="AF27" s="24"/>
      <c r="AG27" s="24"/>
      <c r="AH27" s="24"/>
      <c r="AI27" s="24"/>
      <c r="AJ27" s="24"/>
      <c r="AK27" s="71">
        <f>SUM(AK18,AK21,AK22)</f>
        <v>0</v>
      </c>
      <c r="AL27" s="72"/>
      <c r="AM27" s="72"/>
      <c r="AN27" s="72"/>
      <c r="AO27" s="73"/>
      <c r="AP27" s="22"/>
      <c r="AQ27" s="18"/>
    </row>
    <row r="28" spans="1:43" s="2" customFormat="1" ht="6.95" customHeight="1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8"/>
    </row>
    <row r="29" spans="1:43" s="2" customFormat="1" ht="6.95" customHeight="1">
      <c r="A29" s="17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18"/>
    </row>
    <row r="33" spans="1:43" s="2" customFormat="1" ht="6.95" customHeight="1">
      <c r="A33" s="17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18"/>
    </row>
    <row r="34" spans="1:43" s="2" customFormat="1" ht="24.95" customHeight="1">
      <c r="A34" s="17"/>
      <c r="B34" s="18"/>
      <c r="C34" s="12" t="s">
        <v>28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8"/>
    </row>
    <row r="35" spans="1:43" s="2" customFormat="1" ht="6.95" customHeight="1">
      <c r="A35" s="17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8"/>
    </row>
    <row r="36" spans="1:43" s="39" customFormat="1" ht="24.95" customHeight="1">
      <c r="B36" s="11"/>
      <c r="C36" s="12" t="s">
        <v>33</v>
      </c>
      <c r="K36" s="45" t="s">
        <v>34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Q36" s="11"/>
    </row>
    <row r="37" spans="1:43" s="5" customFormat="1" ht="36.950000000000003" customHeight="1">
      <c r="B37" s="30"/>
      <c r="C37" s="31" t="s">
        <v>2</v>
      </c>
      <c r="K37" s="45" t="str">
        <f>K6</f>
        <v>Revitalizace areálu Sokolovského zámku-Stavební úpravy SV a části SZ křídla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Q37" s="30"/>
    </row>
    <row r="38" spans="1:43" s="2" customFormat="1" ht="6.95" customHeight="1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8"/>
    </row>
    <row r="39" spans="1:43" s="2" customFormat="1" ht="12" customHeight="1">
      <c r="A39" s="17"/>
      <c r="B39" s="18"/>
      <c r="C39" s="15" t="s">
        <v>4</v>
      </c>
      <c r="D39" s="17"/>
      <c r="E39" s="17"/>
      <c r="F39" s="17"/>
      <c r="G39" s="17"/>
      <c r="H39" s="17"/>
      <c r="I39" s="17"/>
      <c r="J39" s="17"/>
      <c r="K39" s="17"/>
      <c r="L39" s="32" t="str">
        <f>IF(K7="","",K7)</f>
        <v>Sokolov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5" t="s">
        <v>6</v>
      </c>
      <c r="AJ39" s="17"/>
      <c r="AK39" s="17"/>
      <c r="AL39" s="17"/>
      <c r="AM39" s="56" t="str">
        <f>IF(AN7= "","",AN7)</f>
        <v/>
      </c>
      <c r="AN39" s="56"/>
      <c r="AO39" s="17"/>
      <c r="AP39" s="17"/>
      <c r="AQ39" s="18"/>
    </row>
    <row r="40" spans="1:43" s="2" customFormat="1" ht="6.95" customHeight="1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8"/>
    </row>
    <row r="41" spans="1:43" s="2" customFormat="1" ht="25.7" customHeight="1">
      <c r="A41" s="17"/>
      <c r="B41" s="18"/>
      <c r="C41" s="15" t="s">
        <v>7</v>
      </c>
      <c r="D41" s="17"/>
      <c r="E41" s="17"/>
      <c r="F41" s="17"/>
      <c r="G41" s="17"/>
      <c r="H41" s="17"/>
      <c r="I41" s="17"/>
      <c r="J41" s="17"/>
      <c r="K41" s="17"/>
      <c r="L41" s="4" t="str">
        <f>IF(E9= "","",E9)</f>
        <v>Muzeum Sokolov p.o.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5" t="s">
        <v>13</v>
      </c>
      <c r="AJ41" s="17"/>
      <c r="AK41" s="17"/>
      <c r="AL41" s="17"/>
      <c r="AM41" s="57" t="str">
        <f>IF(E15="","",E15)</f>
        <v>JURICA a.s. - Ateliér Sokolov</v>
      </c>
      <c r="AN41" s="58"/>
      <c r="AO41" s="58"/>
      <c r="AP41" s="58"/>
      <c r="AQ41" s="18"/>
    </row>
    <row r="42" spans="1:43" s="2" customFormat="1" ht="15.2" customHeight="1">
      <c r="A42" s="17"/>
      <c r="B42" s="18"/>
      <c r="C42" s="15" t="s">
        <v>11</v>
      </c>
      <c r="D42" s="17"/>
      <c r="E42" s="17"/>
      <c r="F42" s="17"/>
      <c r="G42" s="17"/>
      <c r="H42" s="17"/>
      <c r="I42" s="17"/>
      <c r="J42" s="17"/>
      <c r="K42" s="17"/>
      <c r="L42" s="47" t="s">
        <v>12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18"/>
    </row>
    <row r="43" spans="1:43" s="2" customFormat="1" ht="10.9" customHeight="1">
      <c r="A43" s="17"/>
      <c r="B43" s="18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8"/>
    </row>
    <row r="44" spans="1:43" s="2" customFormat="1" ht="29.25" customHeight="1">
      <c r="A44" s="17"/>
      <c r="B44" s="18"/>
      <c r="C44" s="80"/>
      <c r="D44" s="79"/>
      <c r="E44" s="79"/>
      <c r="F44" s="79"/>
      <c r="G44" s="79"/>
      <c r="H44" s="33"/>
      <c r="I44" s="78" t="s">
        <v>29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49" t="s">
        <v>30</v>
      </c>
      <c r="AH44" s="50"/>
      <c r="AI44" s="50"/>
      <c r="AJ44" s="50"/>
      <c r="AK44" s="50"/>
      <c r="AL44" s="50"/>
      <c r="AM44" s="50"/>
      <c r="AN44" s="51" t="s">
        <v>35</v>
      </c>
      <c r="AO44" s="50"/>
      <c r="AP44" s="50"/>
      <c r="AQ44" s="18"/>
    </row>
    <row r="45" spans="1:43" s="2" customFormat="1" ht="10.9" customHeight="1">
      <c r="A45" s="17"/>
      <c r="B45" s="18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8"/>
    </row>
    <row r="46" spans="1:43" s="6" customFormat="1" ht="32.450000000000003" customHeight="1">
      <c r="B46" s="34"/>
      <c r="C46" s="35" t="s">
        <v>31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67">
        <f>ROUND(SUM(AG47:AM49),2)</f>
        <v>0</v>
      </c>
      <c r="AH46" s="67"/>
      <c r="AI46" s="67"/>
      <c r="AJ46" s="67"/>
      <c r="AK46" s="67"/>
      <c r="AL46" s="67"/>
      <c r="AM46" s="67"/>
      <c r="AN46" s="64">
        <f>SUM(AN47:AP49)</f>
        <v>0</v>
      </c>
      <c r="AO46" s="64"/>
      <c r="AP46" s="64"/>
      <c r="AQ46" s="34"/>
    </row>
    <row r="47" spans="1:43" s="7" customFormat="1" ht="24.75" customHeight="1">
      <c r="A47" s="37"/>
      <c r="B47" s="38"/>
      <c r="C47" s="44" t="s">
        <v>36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52"/>
      <c r="AH47" s="53"/>
      <c r="AI47" s="53"/>
      <c r="AJ47" s="53"/>
      <c r="AK47" s="53"/>
      <c r="AL47" s="53"/>
      <c r="AM47" s="53"/>
      <c r="AN47" s="59">
        <f>AG47*1.21</f>
        <v>0</v>
      </c>
      <c r="AO47" s="60"/>
      <c r="AP47" s="60"/>
      <c r="AQ47" s="38"/>
    </row>
    <row r="48" spans="1:43" s="7" customFormat="1" ht="37.5" customHeight="1">
      <c r="A48" s="37"/>
      <c r="B48" s="38"/>
      <c r="C48" s="44" t="s">
        <v>37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52"/>
      <c r="AH48" s="53"/>
      <c r="AI48" s="53"/>
      <c r="AJ48" s="53"/>
      <c r="AK48" s="53"/>
      <c r="AL48" s="53"/>
      <c r="AM48" s="53"/>
      <c r="AN48" s="59">
        <f>AG48*1.21</f>
        <v>0</v>
      </c>
      <c r="AO48" s="60"/>
      <c r="AP48" s="60"/>
      <c r="AQ48" s="38"/>
    </row>
    <row r="49" spans="1:43" s="7" customFormat="1" ht="37.5" customHeight="1">
      <c r="A49" s="37"/>
      <c r="B49" s="38"/>
      <c r="C49" s="43" t="s">
        <v>38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54"/>
      <c r="AH49" s="55"/>
      <c r="AI49" s="55"/>
      <c r="AJ49" s="55"/>
      <c r="AK49" s="55"/>
      <c r="AL49" s="55"/>
      <c r="AM49" s="55"/>
      <c r="AN49" s="61">
        <f>AG49*1.21</f>
        <v>0</v>
      </c>
      <c r="AO49" s="62"/>
      <c r="AP49" s="63"/>
      <c r="AQ49" s="38"/>
    </row>
  </sheetData>
  <mergeCells count="44">
    <mergeCell ref="C44:G44"/>
    <mergeCell ref="AK24:AO24"/>
    <mergeCell ref="L24:P24"/>
    <mergeCell ref="W24:AE24"/>
    <mergeCell ref="E12:AJ12"/>
    <mergeCell ref="AK18:AO18"/>
    <mergeCell ref="L20:P20"/>
    <mergeCell ref="W20:AE20"/>
    <mergeCell ref="AK20:AO20"/>
    <mergeCell ref="W21:AE21"/>
    <mergeCell ref="L21:P21"/>
    <mergeCell ref="AK21:AO21"/>
    <mergeCell ref="AK22:AO22"/>
    <mergeCell ref="L22:P22"/>
    <mergeCell ref="AG48:AM48"/>
    <mergeCell ref="AN46:AP46"/>
    <mergeCell ref="AK25:AO25"/>
    <mergeCell ref="AG46:AM46"/>
    <mergeCell ref="K5:AO5"/>
    <mergeCell ref="K6:AO6"/>
    <mergeCell ref="L25:P25"/>
    <mergeCell ref="W25:AE25"/>
    <mergeCell ref="AK27:AO27"/>
    <mergeCell ref="X27:AB27"/>
    <mergeCell ref="W22:AE22"/>
    <mergeCell ref="L23:P23"/>
    <mergeCell ref="W23:AE23"/>
    <mergeCell ref="AK23:AO23"/>
    <mergeCell ref="C49:AF49"/>
    <mergeCell ref="C48:AF48"/>
    <mergeCell ref="C47:AF47"/>
    <mergeCell ref="K36:AO36"/>
    <mergeCell ref="K37:AN37"/>
    <mergeCell ref="L42:AP42"/>
    <mergeCell ref="AG44:AM44"/>
    <mergeCell ref="AN44:AP44"/>
    <mergeCell ref="AG47:AM47"/>
    <mergeCell ref="AG49:AM49"/>
    <mergeCell ref="AM39:AN39"/>
    <mergeCell ref="AM41:AP41"/>
    <mergeCell ref="AN48:AP48"/>
    <mergeCell ref="AN47:AP47"/>
    <mergeCell ref="AN49:AP49"/>
    <mergeCell ref="I44:AF44"/>
  </mergeCell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Rekapitulace stavby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Pastirik</dc:creator>
  <cp:lastModifiedBy>Vlčková Lenka</cp:lastModifiedBy>
  <cp:lastPrinted>2024-04-17T12:51:40Z</cp:lastPrinted>
  <dcterms:created xsi:type="dcterms:W3CDTF">2023-07-13T16:18:24Z</dcterms:created>
  <dcterms:modified xsi:type="dcterms:W3CDTF">2024-04-17T12:51:53Z</dcterms:modified>
</cp:coreProperties>
</file>