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září 2024\Zadávací dokumentace\"/>
    </mc:Choice>
  </mc:AlternateContent>
  <xr:revisionPtr revIDLastSave="0" documentId="13_ncr:1_{D758EED7-BDC6-4845-BAAE-F31B495158FB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5" r:id="rId5"/>
    <sheet name="Sokolovsko 3." sheetId="6" r:id="rId6"/>
    <sheet name="Chebsko 1." sheetId="7" r:id="rId7"/>
    <sheet name="Chebsko 2." sheetId="9" r:id="rId8"/>
    <sheet name="Chebsko 3." sheetId="8" r:id="rId9"/>
    <sheet name="DVMO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7" l="1"/>
  <c r="I6" i="17" s="1"/>
  <c r="J7" i="17"/>
  <c r="J8" i="17"/>
  <c r="I8" i="17" s="1"/>
  <c r="I7" i="17"/>
  <c r="J6" i="8" l="1"/>
  <c r="I6" i="8" s="1"/>
  <c r="J7" i="8"/>
  <c r="I7" i="8" s="1"/>
  <c r="J8" i="8"/>
  <c r="I8" i="8" s="1"/>
  <c r="J6" i="9"/>
  <c r="I6" i="9" s="1"/>
  <c r="J7" i="9"/>
  <c r="I7" i="9" s="1"/>
  <c r="J8" i="9"/>
  <c r="I8" i="9" s="1"/>
  <c r="J9" i="9"/>
  <c r="I9" i="9" s="1"/>
  <c r="J6" i="7"/>
  <c r="I6" i="7" s="1"/>
  <c r="J7" i="7"/>
  <c r="I7" i="7" s="1"/>
  <c r="J8" i="7"/>
  <c r="I8" i="7" s="1"/>
  <c r="J9" i="7"/>
  <c r="I9" i="7" s="1"/>
  <c r="J9" i="17" l="1"/>
  <c r="J10" i="17"/>
  <c r="J5" i="17"/>
  <c r="J9" i="8"/>
  <c r="J10" i="8"/>
  <c r="J11" i="8"/>
  <c r="J5" i="8"/>
  <c r="J10" i="9"/>
  <c r="J11" i="9"/>
  <c r="J5" i="9"/>
  <c r="J10" i="7"/>
  <c r="J11" i="7"/>
  <c r="J12" i="7"/>
  <c r="J5" i="7"/>
  <c r="J6" i="6"/>
  <c r="J7" i="6"/>
  <c r="J8" i="6"/>
  <c r="J9" i="6"/>
  <c r="J5" i="6"/>
  <c r="J6" i="5"/>
  <c r="J7" i="5"/>
  <c r="J8" i="5"/>
  <c r="J9" i="5"/>
  <c r="J5" i="5"/>
  <c r="J6" i="4"/>
  <c r="J7" i="4"/>
  <c r="J8" i="4"/>
  <c r="J9" i="4"/>
  <c r="J10" i="4"/>
  <c r="J5" i="4"/>
  <c r="J6" i="3"/>
  <c r="J7" i="3"/>
  <c r="J8" i="3"/>
  <c r="J9" i="3"/>
  <c r="J10" i="3"/>
  <c r="J11" i="3"/>
  <c r="J5" i="3"/>
  <c r="J6" i="2"/>
  <c r="J7" i="2"/>
  <c r="J8" i="2"/>
  <c r="J9" i="2"/>
  <c r="J10" i="2"/>
  <c r="J11" i="2"/>
  <c r="J5" i="2"/>
  <c r="J6" i="1"/>
  <c r="J7" i="1"/>
  <c r="J8" i="1"/>
  <c r="J9" i="1"/>
  <c r="J10" i="1"/>
  <c r="J11" i="1"/>
  <c r="J5" i="1"/>
  <c r="I9" i="17" l="1"/>
  <c r="I10" i="17"/>
  <c r="I5" i="17"/>
  <c r="I10" i="8"/>
  <c r="I11" i="8"/>
  <c r="I9" i="8"/>
  <c r="I5" i="8"/>
  <c r="I11" i="9"/>
  <c r="I10" i="9"/>
  <c r="I5" i="9"/>
  <c r="I11" i="7"/>
  <c r="I10" i="7"/>
  <c r="I12" i="7"/>
  <c r="I5" i="7"/>
  <c r="I9" i="6"/>
  <c r="I6" i="6"/>
  <c r="I7" i="6"/>
  <c r="I8" i="6"/>
  <c r="I5" i="6"/>
  <c r="I9" i="5"/>
  <c r="I6" i="5"/>
  <c r="I7" i="5"/>
  <c r="I8" i="5"/>
  <c r="I5" i="5"/>
  <c r="I8" i="4"/>
  <c r="I9" i="4"/>
  <c r="I10" i="4"/>
  <c r="I6" i="4"/>
  <c r="I7" i="4"/>
  <c r="I5" i="4"/>
  <c r="I7" i="3"/>
  <c r="I9" i="3"/>
  <c r="I10" i="3"/>
  <c r="I11" i="3"/>
  <c r="I6" i="3"/>
  <c r="I8" i="3"/>
  <c r="I5" i="3"/>
  <c r="I8" i="2"/>
  <c r="I9" i="2"/>
  <c r="I10" i="2"/>
  <c r="I11" i="2"/>
  <c r="I6" i="2"/>
  <c r="I7" i="2"/>
  <c r="I5" i="2"/>
  <c r="I6" i="1"/>
  <c r="I7" i="1"/>
  <c r="I8" i="1"/>
  <c r="I11" i="1"/>
  <c r="I9" i="1"/>
  <c r="I10" i="1"/>
  <c r="I5" i="1"/>
  <c r="J11" i="17" l="1"/>
  <c r="I11" i="17"/>
  <c r="H11" i="17"/>
  <c r="J12" i="9" l="1"/>
  <c r="I12" i="9"/>
  <c r="H12" i="9"/>
  <c r="J12" i="8"/>
  <c r="I12" i="8"/>
  <c r="H12" i="8"/>
  <c r="J13" i="7"/>
  <c r="I13" i="7"/>
  <c r="H13" i="7"/>
  <c r="J10" i="6"/>
  <c r="I10" i="6"/>
  <c r="H10" i="6"/>
  <c r="J10" i="5"/>
  <c r="I10" i="5"/>
  <c r="H10" i="5"/>
  <c r="J11" i="4"/>
  <c r="I11" i="4"/>
  <c r="H11" i="4"/>
  <c r="J12" i="3"/>
  <c r="I12" i="3"/>
  <c r="H12" i="3"/>
  <c r="J12" i="2"/>
  <c r="I12" i="2"/>
  <c r="H12" i="2"/>
  <c r="I12" i="1" l="1"/>
  <c r="J12" i="1"/>
  <c r="H12" i="1"/>
</calcChain>
</file>

<file path=xl/sharedStrings.xml><?xml version="1.0" encoding="utf-8"?>
<sst xmlns="http://schemas.openxmlformats.org/spreadsheetml/2006/main" count="253" uniqueCount="85">
  <si>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</si>
  <si>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</si>
  <si>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</si>
  <si>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</si>
  <si>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</si>
  <si>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</si>
  <si>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</si>
  <si>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</si>
  <si>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</si>
  <si>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</si>
  <si>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ZŠ Toužim, Plzeňská 395, 364 01 Toužim</t>
  </si>
  <si>
    <t>Počet osob</t>
  </si>
  <si>
    <t>MŠ Chodov, U Koupaliště 811, 357 35 Chodov</t>
  </si>
  <si>
    <t>ZŠ Ostrov, Májová 997, 363 01 Ostrov</t>
  </si>
  <si>
    <t>Bečovská botanická zahrada, Tovární 478, 36464 Bečov nad Teplou</t>
  </si>
  <si>
    <t>Statek Milíkov, Milíkov 18, 350 02 Milíkov</t>
  </si>
  <si>
    <t>Státní zámek Valeč, 364 55 Valeč</t>
  </si>
  <si>
    <t>Letohrádek Ostrov, Zámecký park 226, 363 01 Ostrov</t>
  </si>
  <si>
    <t>Státní hrad a zámek Bečov</t>
  </si>
  <si>
    <t>Západočeské divadlo Cheb</t>
  </si>
  <si>
    <t>Dizajnpark, Výměník, Západní 21/1749, 360 01 Karlovy Vary</t>
  </si>
  <si>
    <t>ZŠ Ostrov, Masarykova 1289, 363 01 Ostrov</t>
  </si>
  <si>
    <t>CENOVÁ NABÍDKA - Doprava dětí - září 2024 - Část 10 – Doprava většího množství osob</t>
  </si>
  <si>
    <t>CENOVÁ NABÍDKA - Doprava dětí - září 2024 - Část 9 – Chebsko 3/3</t>
  </si>
  <si>
    <t>CENOVÁ NABÍDKA - Doprava dětí - září 2024 - Část 8 – Chebsko 2/3</t>
  </si>
  <si>
    <t>CENOVÁ NABÍDKA - Doprava dětí - září 2024 - Část 7 – Chebsko 1/3</t>
  </si>
  <si>
    <t>CENOVÁ NABÍDKA - Doprava dětí - září 2024 - Část 6 – Sokolovsko 3/3</t>
  </si>
  <si>
    <t>CENOVÁ NABÍDKA - Doprava dětí - září 2024 - Část 5 – Sokolovsko 2/3</t>
  </si>
  <si>
    <t>CENOVÁ NABÍDKA - Doprava dětí - září 2024 - Část 4 – Sokolovsko 1/3</t>
  </si>
  <si>
    <t>CENOVÁ NABÍDKA - Doprava dětí - září 2024 - Část 3 – Karlovarsko 3/3</t>
  </si>
  <si>
    <t>CENOVÁ NABÍDKA - Doprava dětí - září 2024 - Část 2 – Karlovarsko 2/3</t>
  </si>
  <si>
    <t>CENOVÁ NABÍDKA - Doprava dětí - září 2024 - Část 1 – Karlovarsko 1/3</t>
  </si>
  <si>
    <t>MŠ Stružná, č. p. 58, Stružná</t>
  </si>
  <si>
    <t>8.00</t>
  </si>
  <si>
    <t>11.00</t>
  </si>
  <si>
    <t>MŠ Stráž nad Ohří, č.p. 101, 363 01 Stráž nad Ohří</t>
  </si>
  <si>
    <t>ZŠ Truhlářská, Karlovy Vary, Truhlářská 681, 360 17 Karlovy Vary (odjezd od zastávky MHD - Školní)</t>
  </si>
  <si>
    <t>ZŠ a MŠ Kyselka, Radošov 75, 362 72 Kyselka</t>
  </si>
  <si>
    <t>1. MŠ Karlovy Vary, Komenského 7, 360 07 Karlovy Vary (odjezd od Vánočního domu - Doubí)</t>
  </si>
  <si>
    <t>ZŠ Bochov, Okružní 367, 365 71 Bochov</t>
  </si>
  <si>
    <t>ZŠ Krušnohorská, Karlovy Vary 360 01 Karlovy Vary</t>
  </si>
  <si>
    <t>Muzeum Cheb, náměstí Krále Jiřího z Poděbrad 492/3, 350 02 Cheb</t>
  </si>
  <si>
    <t xml:space="preserve">ZŠ a MŠ Bečov nad Teplou, Školní 152, 364 64 Bečov nad Teplou (odjzed od zastávky na náměstí) </t>
  </si>
  <si>
    <t>Muzeum Karlovy Vary, Nová Louka 23, 360 01 Karlovy Vary</t>
  </si>
  <si>
    <t>Státní zámek Kynžvart</t>
  </si>
  <si>
    <t>Lesní škola Skulina, Svatošsská, 360 01 Karlovy Vary (odjezd od SOS dětské vesničky)</t>
  </si>
  <si>
    <t>ZŠ a MŠ Útvina, č.p. 153, 364 01 Toužim</t>
  </si>
  <si>
    <t>Návštěvnické centrum Thun, Porcelánka Nová Role</t>
  </si>
  <si>
    <t>ZŠ Truhlářská, Karlovy Vary, Truhlářská 681, 360 17 Karlovy Vary</t>
  </si>
  <si>
    <r>
      <t>MŠ Jakubov, čp 93, 363 01 Stráž nad Ohří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(pokud možno - minibus)</t>
    </r>
  </si>
  <si>
    <t>SŠ, ZŠ a MŠ Kraslice, Havlíčkova 1717, 358 01 Kraslice</t>
  </si>
  <si>
    <t>ZŠ Chodov, Školní 679, 357 35 Chodov</t>
  </si>
  <si>
    <t>3. ZŠ Chodov, Husova 788, 357 35 Chodov</t>
  </si>
  <si>
    <t>ZŠ a MŠ Libavské Údolí, Libavské Údolí 109, 357 51 Libavské Údolí</t>
  </si>
  <si>
    <t>ZŠ Sokolov, Rokycanova 258, 356 01 Sokolov</t>
  </si>
  <si>
    <t>Městské muzeum a galerie Mariánské Lázně, p. o.</t>
  </si>
  <si>
    <t>ZŠ a MŠ Rovná, č.p. 38, 356 01 Sokolov</t>
  </si>
  <si>
    <t>MŠ Březová, Komenského 11, 356 01 Sokolov</t>
  </si>
  <si>
    <t>ZŠ Kraslice, Dukelská 1122, 358 01 Kraslice (odjezd z ulice Rybná)</t>
  </si>
  <si>
    <t>ZŠ Vintířov, č.p. 65, 357 44 Vintířov</t>
  </si>
  <si>
    <t>MŠ Krásno, Kladenská 210, 357 31 Krásno</t>
  </si>
  <si>
    <t>Hornické muzeum Krásno</t>
  </si>
  <si>
    <t>MŠ Citice, č.p. 200, 356 01 Sokolov</t>
  </si>
  <si>
    <t>MŠ Lomnice, Kraslická 36, 356 01 Lomnice</t>
  </si>
  <si>
    <t>MŠ Sokolov, Pionýrů 1344, 356 01 Sokolov</t>
  </si>
  <si>
    <t>ZŠ a MŠ Libá, č.p. 225, 351 31 Libá</t>
  </si>
  <si>
    <t>ZŠ Hranice, Husova 414, 351 24 Hranice (odjezd od zastávky pod školou)</t>
  </si>
  <si>
    <t>ZŠ a MŠ Hazlov, č.p. 119, 351 32 Hazlov</t>
  </si>
  <si>
    <t>ZŠ Loket, T. G. Masaryka 128, 357 33 Loket (odjezd od autobusové zastávky - terminál Loket)</t>
  </si>
  <si>
    <t xml:space="preserve">ZŠ Kamenná Aš, Kamenná 152, 352 01 Aš </t>
  </si>
  <si>
    <t>6. ZŠ Cheb, Obětí nacismu 16, 350 02 Cheb</t>
  </si>
  <si>
    <t>Gymnázium Aš, Hlavní 106, Aš (odjezd od Lidového domu)</t>
  </si>
  <si>
    <t>MŠ Krásná, č.p. 280, 352 01 Aš</t>
  </si>
  <si>
    <t>ZŠ Hlávkova Aš, Hlávkova 26, 352 01 Aš</t>
  </si>
  <si>
    <t>ZŠ Úšovice, Školní náměstí 472, 353 01 Mariánské Lázně</t>
  </si>
  <si>
    <t>ZŠ a MŠ Okružní Aš, Okružní 57, 352 01 Aš</t>
  </si>
  <si>
    <t>MŠ Hranice, Soukenná 844, 351 24 Hranice</t>
  </si>
  <si>
    <t>ZŠ a MŠ Hazlov, č.p. 119, 351 32 Hazlov (prosí o zajištění minibusu)</t>
  </si>
  <si>
    <t>ZUŠ Aš, Kostelní 45, 352 01 Aš</t>
  </si>
  <si>
    <t>4. ZŠ Cheb, Hradební 14, 350 02 Cheb</t>
  </si>
  <si>
    <t>ZŠ Sokolov, Křižíkova 1916, 356 01 Sokolov</t>
  </si>
  <si>
    <t>ZŠ Luby, Masarykova 195, 351 37 Luby (odjezd od spodní budovy školy)</t>
  </si>
  <si>
    <t>ZŠ Skalná, Sportovní 260, 351 34 Skalná</t>
  </si>
  <si>
    <t>Gymnázium Ostrov, Studentská 1205, Ostrov (odjezd od bočního vchodu)</t>
  </si>
  <si>
    <t>ZŠ Březová, Komenského 323, 357 61 Sokolov (odjezd z autobusového nádraží v obci)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</si>
</sst>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20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20" fontId="10" fillId="6" borderId="3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20" fontId="9" fillId="6" borderId="9" xfId="0" applyNumberFormat="1" applyFont="1" applyFill="1" applyBorder="1" applyAlignment="1">
      <alignment horizontal="center" vertical="center" wrapText="1"/>
    </xf>
    <xf numFmtId="14" fontId="10" fillId="6" borderId="1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0" fillId="5" borderId="6" xfId="0" applyNumberFormat="1" applyFont="1" applyFill="1" applyBorder="1" applyAlignment="1">
      <alignment horizontal="center" vertical="center" wrapText="1"/>
    </xf>
    <xf numFmtId="20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0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3" xfId="0" applyNumberFormat="1" applyFont="1" applyFill="1" applyBorder="1" applyAlignment="1" applyProtection="1">
      <alignment horizontal="center" vertical="center" wrapText="1"/>
    </xf>
    <xf numFmtId="165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8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2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9">
        <v>45540</v>
      </c>
      <c r="C5" s="50">
        <v>0.35416666666666669</v>
      </c>
      <c r="D5" s="50">
        <v>0.47916666666666669</v>
      </c>
      <c r="E5" s="57">
        <v>19</v>
      </c>
      <c r="F5" s="61" t="s">
        <v>14</v>
      </c>
      <c r="G5" s="67" t="s">
        <v>32</v>
      </c>
      <c r="H5" s="95"/>
      <c r="I5" s="11">
        <f>J5-H5</f>
        <v>0</v>
      </c>
      <c r="J5" s="12">
        <f>H5*1.12</f>
        <v>0</v>
      </c>
    </row>
    <row r="6" spans="2:10" ht="60.75" customHeight="1" x14ac:dyDescent="0.25">
      <c r="B6" s="46">
        <v>45546</v>
      </c>
      <c r="C6" s="47">
        <v>0.35416666666666669</v>
      </c>
      <c r="D6" s="47">
        <v>0.44444444444444442</v>
      </c>
      <c r="E6" s="48">
        <v>40</v>
      </c>
      <c r="F6" s="48" t="s">
        <v>17</v>
      </c>
      <c r="G6" s="51" t="s">
        <v>37</v>
      </c>
      <c r="H6" s="96"/>
      <c r="I6" s="11">
        <f t="shared" ref="I6:I11" si="0">J6-H6</f>
        <v>0</v>
      </c>
      <c r="J6" s="12">
        <f t="shared" ref="J6:J11" si="1">H6*1.12</f>
        <v>0</v>
      </c>
    </row>
    <row r="7" spans="2:10" ht="37.5" x14ac:dyDescent="0.25">
      <c r="B7" s="46">
        <v>45547</v>
      </c>
      <c r="C7" s="47">
        <v>0.36458333333333331</v>
      </c>
      <c r="D7" s="47">
        <v>0.47916666666666669</v>
      </c>
      <c r="E7" s="48">
        <v>36</v>
      </c>
      <c r="F7" s="48" t="s">
        <v>16</v>
      </c>
      <c r="G7" s="51" t="s">
        <v>10</v>
      </c>
      <c r="H7" s="9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6">
        <v>45548</v>
      </c>
      <c r="C8" s="47">
        <v>0.33333333333333331</v>
      </c>
      <c r="D8" s="47">
        <v>0.47916666666666669</v>
      </c>
      <c r="E8" s="48">
        <v>37</v>
      </c>
      <c r="F8" s="48" t="s">
        <v>16</v>
      </c>
      <c r="G8" s="51" t="s">
        <v>10</v>
      </c>
      <c r="H8" s="96"/>
      <c r="I8" s="11">
        <f t="shared" si="0"/>
        <v>0</v>
      </c>
      <c r="J8" s="12">
        <f t="shared" si="1"/>
        <v>0</v>
      </c>
    </row>
    <row r="9" spans="2:10" ht="56.25" x14ac:dyDescent="0.25">
      <c r="B9" s="46">
        <v>45552</v>
      </c>
      <c r="C9" s="47">
        <v>0.35416666666666669</v>
      </c>
      <c r="D9" s="47">
        <v>0.44791666666666669</v>
      </c>
      <c r="E9" s="48">
        <v>21</v>
      </c>
      <c r="F9" s="48" t="s">
        <v>43</v>
      </c>
      <c r="G9" s="51" t="s">
        <v>37</v>
      </c>
      <c r="H9" s="96"/>
      <c r="I9" s="11">
        <f t="shared" si="0"/>
        <v>0</v>
      </c>
      <c r="J9" s="12">
        <f t="shared" si="1"/>
        <v>0</v>
      </c>
    </row>
    <row r="10" spans="2:10" ht="37.5" x14ac:dyDescent="0.25">
      <c r="B10" s="46">
        <v>45558</v>
      </c>
      <c r="C10" s="47">
        <v>0.3125</v>
      </c>
      <c r="D10" s="47">
        <v>0.39583333333333331</v>
      </c>
      <c r="E10" s="45">
        <v>19</v>
      </c>
      <c r="F10" s="48" t="s">
        <v>19</v>
      </c>
      <c r="G10" s="51" t="s">
        <v>35</v>
      </c>
      <c r="H10" s="96"/>
      <c r="I10" s="11">
        <f t="shared" si="0"/>
        <v>0</v>
      </c>
      <c r="J10" s="12">
        <f t="shared" si="1"/>
        <v>0</v>
      </c>
    </row>
    <row r="11" spans="2:10" ht="60.75" customHeight="1" thickBot="1" x14ac:dyDescent="0.3">
      <c r="B11" s="52">
        <v>45560</v>
      </c>
      <c r="C11" s="59">
        <v>0.34375</v>
      </c>
      <c r="D11" s="59">
        <v>0.45833333333333331</v>
      </c>
      <c r="E11" s="60">
        <v>39</v>
      </c>
      <c r="F11" s="53" t="s">
        <v>47</v>
      </c>
      <c r="G11" s="54" t="s">
        <v>13</v>
      </c>
      <c r="H11" s="95"/>
      <c r="I11" s="11">
        <f t="shared" si="0"/>
        <v>0</v>
      </c>
      <c r="J11" s="12">
        <f t="shared" si="1"/>
        <v>0</v>
      </c>
    </row>
    <row r="12" spans="2:10" ht="45.75" customHeight="1" thickBot="1" x14ac:dyDescent="0.3">
      <c r="B12" s="64" t="s">
        <v>7</v>
      </c>
      <c r="C12" s="65"/>
      <c r="D12" s="65"/>
      <c r="E12" s="65"/>
      <c r="F12" s="65"/>
      <c r="G12" s="65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hfZExfnU1MD3WvIzXv8Mpn6iDMoIjKQ/R6vUbYcPEVmNhMxG2NpPymvWLfT1s1kU1o0jOhpUU+fvhTS3gQ+cwQ==" saltValue="NwofNl/yxnhLzQI4Z311S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140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55">
        <v>45545</v>
      </c>
      <c r="C5" s="56" t="s">
        <v>33</v>
      </c>
      <c r="D5" s="56" t="s">
        <v>34</v>
      </c>
      <c r="E5" s="57">
        <v>19</v>
      </c>
      <c r="F5" s="57" t="s">
        <v>15</v>
      </c>
      <c r="G5" s="58" t="s">
        <v>35</v>
      </c>
      <c r="H5" s="96"/>
      <c r="I5" s="13">
        <f>J5-H5</f>
        <v>0</v>
      </c>
      <c r="J5" s="14">
        <f>H5*1.12</f>
        <v>0</v>
      </c>
    </row>
    <row r="6" spans="2:10" ht="60.75" customHeight="1" x14ac:dyDescent="0.25">
      <c r="B6" s="46">
        <v>45546</v>
      </c>
      <c r="C6" s="47">
        <v>0.33333333333333331</v>
      </c>
      <c r="D6" s="47">
        <v>0.52083333333333337</v>
      </c>
      <c r="E6" s="48">
        <v>35</v>
      </c>
      <c r="F6" s="48" t="s">
        <v>20</v>
      </c>
      <c r="G6" s="51" t="s">
        <v>37</v>
      </c>
      <c r="H6" s="96"/>
      <c r="I6" s="13">
        <f t="shared" ref="I6:I11" si="0">J6-H6</f>
        <v>0</v>
      </c>
      <c r="J6" s="14">
        <f t="shared" ref="J6:J11" si="1">H6*1.12</f>
        <v>0</v>
      </c>
    </row>
    <row r="7" spans="2:10" ht="60.75" customHeight="1" x14ac:dyDescent="0.25">
      <c r="B7" s="46">
        <v>45547</v>
      </c>
      <c r="C7" s="47">
        <v>0.34375</v>
      </c>
      <c r="D7" s="47">
        <v>0.4375</v>
      </c>
      <c r="E7" s="48">
        <v>27</v>
      </c>
      <c r="F7" s="48" t="s">
        <v>14</v>
      </c>
      <c r="G7" s="51" t="s">
        <v>38</v>
      </c>
      <c r="H7" s="96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6">
        <v>45548</v>
      </c>
      <c r="C8" s="47">
        <v>0.36458333333333331</v>
      </c>
      <c r="D8" s="47">
        <v>0.47916666666666669</v>
      </c>
      <c r="E8" s="48">
        <v>22</v>
      </c>
      <c r="F8" s="48" t="s">
        <v>19</v>
      </c>
      <c r="G8" s="51" t="s">
        <v>40</v>
      </c>
      <c r="H8" s="96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6">
        <v>45554</v>
      </c>
      <c r="C9" s="47">
        <v>0.33333333333333331</v>
      </c>
      <c r="D9" s="47">
        <v>0.46875</v>
      </c>
      <c r="E9" s="48">
        <v>63</v>
      </c>
      <c r="F9" s="48" t="s">
        <v>44</v>
      </c>
      <c r="G9" s="51" t="s">
        <v>38</v>
      </c>
      <c r="H9" s="96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46">
        <v>45559</v>
      </c>
      <c r="C10" s="47">
        <v>0.33333333333333331</v>
      </c>
      <c r="D10" s="47">
        <v>0.47916666666666669</v>
      </c>
      <c r="E10" s="48">
        <v>32</v>
      </c>
      <c r="F10" s="48" t="s">
        <v>16</v>
      </c>
      <c r="G10" s="51" t="s">
        <v>46</v>
      </c>
      <c r="H10" s="96"/>
      <c r="I10" s="13">
        <f t="shared" si="0"/>
        <v>0</v>
      </c>
      <c r="J10" s="14">
        <f t="shared" si="1"/>
        <v>0</v>
      </c>
    </row>
    <row r="11" spans="2:10" ht="57" thickBot="1" x14ac:dyDescent="0.3">
      <c r="B11" s="52">
        <v>45561</v>
      </c>
      <c r="C11" s="66">
        <v>0.33333333333333331</v>
      </c>
      <c r="D11" s="66">
        <v>0.47916666666666669</v>
      </c>
      <c r="E11" s="53">
        <v>23</v>
      </c>
      <c r="F11" s="53" t="s">
        <v>14</v>
      </c>
      <c r="G11" s="54" t="s">
        <v>49</v>
      </c>
      <c r="H11" s="96"/>
      <c r="I11" s="13">
        <f t="shared" si="0"/>
        <v>0</v>
      </c>
      <c r="J11" s="14">
        <f t="shared" si="1"/>
        <v>0</v>
      </c>
    </row>
    <row r="12" spans="2:10" ht="45.75" customHeight="1" thickBot="1" x14ac:dyDescent="0.3">
      <c r="B12" s="64" t="s">
        <v>7</v>
      </c>
      <c r="C12" s="65"/>
      <c r="D12" s="65"/>
      <c r="E12" s="65"/>
      <c r="F12" s="65"/>
      <c r="G12" s="65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1cJCsKU1NcTIn09eVxbiXyIJCn1fZx2INy8UzOitmAKhqazygpobM0swresOasISrfabA3ehM0SWyV/wv/hyQQ==" saltValue="jICa+U3UqSTNU9ZERtE2bw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75" x14ac:dyDescent="0.25">
      <c r="B5" s="55">
        <v>45545</v>
      </c>
      <c r="C5" s="56">
        <v>0.34375</v>
      </c>
      <c r="D5" s="56">
        <v>0.45833333333333331</v>
      </c>
      <c r="E5" s="57">
        <v>45</v>
      </c>
      <c r="F5" s="57" t="s">
        <v>14</v>
      </c>
      <c r="G5" s="58" t="s">
        <v>36</v>
      </c>
      <c r="H5" s="96"/>
      <c r="I5" s="13">
        <f>J5-H5</f>
        <v>0</v>
      </c>
      <c r="J5" s="14">
        <f>H5*1.12</f>
        <v>0</v>
      </c>
    </row>
    <row r="6" spans="2:10" ht="56.25" x14ac:dyDescent="0.25">
      <c r="B6" s="46">
        <v>45546</v>
      </c>
      <c r="C6" s="47">
        <v>0.34375</v>
      </c>
      <c r="D6" s="47">
        <v>0.4375</v>
      </c>
      <c r="E6" s="48">
        <v>61</v>
      </c>
      <c r="F6" s="48" t="s">
        <v>14</v>
      </c>
      <c r="G6" s="51" t="s">
        <v>21</v>
      </c>
      <c r="H6" s="96"/>
      <c r="I6" s="13">
        <f t="shared" ref="I6:I11" si="0">J6-H6</f>
        <v>0</v>
      </c>
      <c r="J6" s="14">
        <f t="shared" ref="J6:J11" si="1">H6*1.12</f>
        <v>0</v>
      </c>
    </row>
    <row r="7" spans="2:10" ht="60.75" customHeight="1" x14ac:dyDescent="0.25">
      <c r="B7" s="46">
        <v>45547</v>
      </c>
      <c r="C7" s="47">
        <v>0.33333333333333331</v>
      </c>
      <c r="D7" s="47">
        <v>0.45833333333333331</v>
      </c>
      <c r="E7" s="48">
        <v>41</v>
      </c>
      <c r="F7" s="48" t="s">
        <v>14</v>
      </c>
      <c r="G7" s="51" t="s">
        <v>39</v>
      </c>
      <c r="H7" s="96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6">
        <v>45551</v>
      </c>
      <c r="C8" s="47">
        <v>0.33333333333333331</v>
      </c>
      <c r="D8" s="47">
        <v>0.54166666666666663</v>
      </c>
      <c r="E8" s="48">
        <v>27</v>
      </c>
      <c r="F8" s="48" t="s">
        <v>41</v>
      </c>
      <c r="G8" s="51" t="s">
        <v>42</v>
      </c>
      <c r="H8" s="96"/>
      <c r="I8" s="13">
        <f t="shared" si="0"/>
        <v>0</v>
      </c>
      <c r="J8" s="14">
        <f t="shared" si="1"/>
        <v>0</v>
      </c>
    </row>
    <row r="9" spans="2:10" ht="56.25" x14ac:dyDescent="0.25">
      <c r="B9" s="46">
        <v>45554</v>
      </c>
      <c r="C9" s="47">
        <v>0.375</v>
      </c>
      <c r="D9" s="47">
        <v>0.45833333333333331</v>
      </c>
      <c r="E9" s="48">
        <v>24</v>
      </c>
      <c r="F9" s="48" t="s">
        <v>14</v>
      </c>
      <c r="G9" s="51" t="s">
        <v>45</v>
      </c>
      <c r="H9" s="96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46">
        <v>45559</v>
      </c>
      <c r="C10" s="47">
        <v>0.33333333333333331</v>
      </c>
      <c r="D10" s="47">
        <v>0.51041666666666663</v>
      </c>
      <c r="E10" s="48">
        <v>39</v>
      </c>
      <c r="F10" s="48" t="s">
        <v>14</v>
      </c>
      <c r="G10" s="51" t="s">
        <v>37</v>
      </c>
      <c r="H10" s="96"/>
      <c r="I10" s="13">
        <f t="shared" si="0"/>
        <v>0</v>
      </c>
      <c r="J10" s="14">
        <f t="shared" si="1"/>
        <v>0</v>
      </c>
    </row>
    <row r="11" spans="2:10" ht="60.75" customHeight="1" thickBot="1" x14ac:dyDescent="0.3">
      <c r="B11" s="52">
        <v>45562</v>
      </c>
      <c r="C11" s="59">
        <v>0.34027777777777773</v>
      </c>
      <c r="D11" s="59">
        <v>0.47916666666666669</v>
      </c>
      <c r="E11" s="60">
        <v>25</v>
      </c>
      <c r="F11" s="53" t="s">
        <v>16</v>
      </c>
      <c r="G11" s="54" t="s">
        <v>48</v>
      </c>
      <c r="H11" s="95"/>
      <c r="I11" s="13">
        <f t="shared" si="0"/>
        <v>0</v>
      </c>
      <c r="J11" s="14">
        <f t="shared" si="1"/>
        <v>0</v>
      </c>
    </row>
    <row r="12" spans="2:10" ht="45.75" customHeight="1" thickBot="1" x14ac:dyDescent="0.3">
      <c r="B12" s="64" t="s">
        <v>7</v>
      </c>
      <c r="C12" s="65"/>
      <c r="D12" s="65"/>
      <c r="E12" s="65"/>
      <c r="F12" s="65"/>
      <c r="G12" s="65"/>
      <c r="H12" s="10">
        <f>SUM(H5:H11)</f>
        <v>0</v>
      </c>
      <c r="I12" s="10">
        <f>SUM(I5:I11)</f>
        <v>0</v>
      </c>
      <c r="J12" s="10">
        <f>SUM(J5:J11)</f>
        <v>0</v>
      </c>
    </row>
  </sheetData>
  <sheetProtection algorithmName="SHA-512" hashValue="uUbfWN1YtSGxIT2at8MVGAAfBl3qMFVKf7nhZlO11GlpgcWUbfuLonfwZDX90MLJGdB9N8wxzoVASok//k76zg==" saltValue="IU6s5yJv8Usp/b+8VQVvUg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0">
        <v>45546</v>
      </c>
      <c r="C5" s="21">
        <v>0.33333333333333331</v>
      </c>
      <c r="D5" s="21">
        <v>0.47916666666666669</v>
      </c>
      <c r="E5" s="22">
        <v>54</v>
      </c>
      <c r="F5" s="69" t="s">
        <v>16</v>
      </c>
      <c r="G5" s="23" t="s">
        <v>50</v>
      </c>
      <c r="H5" s="97"/>
      <c r="I5" s="91">
        <f>J5-H5</f>
        <v>0</v>
      </c>
      <c r="J5" s="92">
        <f>H5*1.12</f>
        <v>0</v>
      </c>
    </row>
    <row r="6" spans="2:10" ht="60.75" customHeight="1" x14ac:dyDescent="0.25">
      <c r="B6" s="15">
        <v>45548</v>
      </c>
      <c r="C6" s="16">
        <v>0.32291666666666669</v>
      </c>
      <c r="D6" s="16">
        <v>0.45833333333333331</v>
      </c>
      <c r="E6" s="17">
        <v>44</v>
      </c>
      <c r="F6" s="17" t="s">
        <v>14</v>
      </c>
      <c r="G6" s="24" t="s">
        <v>53</v>
      </c>
      <c r="H6" s="98"/>
      <c r="I6" s="63">
        <f t="shared" ref="I6:I10" si="0">J6-H6</f>
        <v>0</v>
      </c>
      <c r="J6" s="12">
        <f t="shared" ref="J6:J10" si="1">H6*1.12</f>
        <v>0</v>
      </c>
    </row>
    <row r="7" spans="2:10" ht="60.75" customHeight="1" x14ac:dyDescent="0.3">
      <c r="B7" s="15">
        <v>45553</v>
      </c>
      <c r="C7" s="16">
        <v>0.34375</v>
      </c>
      <c r="D7" s="16">
        <v>0.47916666666666669</v>
      </c>
      <c r="E7" s="17">
        <v>48</v>
      </c>
      <c r="F7" s="68" t="s">
        <v>14</v>
      </c>
      <c r="G7" s="24" t="s">
        <v>57</v>
      </c>
      <c r="H7" s="98"/>
      <c r="I7" s="63">
        <f t="shared" si="0"/>
        <v>0</v>
      </c>
      <c r="J7" s="12">
        <f t="shared" si="1"/>
        <v>0</v>
      </c>
    </row>
    <row r="8" spans="2:10" ht="37.5" x14ac:dyDescent="0.25">
      <c r="B8" s="15">
        <v>45558</v>
      </c>
      <c r="C8" s="16">
        <v>0.33333333333333331</v>
      </c>
      <c r="D8" s="16">
        <v>0.5</v>
      </c>
      <c r="E8" s="17">
        <v>34</v>
      </c>
      <c r="F8" s="17" t="s">
        <v>15</v>
      </c>
      <c r="G8" s="24" t="s">
        <v>59</v>
      </c>
      <c r="H8" s="98"/>
      <c r="I8" s="63">
        <f t="shared" si="0"/>
        <v>0</v>
      </c>
      <c r="J8" s="12">
        <f t="shared" si="1"/>
        <v>0</v>
      </c>
    </row>
    <row r="9" spans="2:10" ht="60.75" customHeight="1" x14ac:dyDescent="0.25">
      <c r="B9" s="15">
        <v>45561</v>
      </c>
      <c r="C9" s="18">
        <v>0.41666666666666669</v>
      </c>
      <c r="D9" s="18">
        <v>0.52083333333333337</v>
      </c>
      <c r="E9" s="19">
        <v>32</v>
      </c>
      <c r="F9" s="17" t="s">
        <v>41</v>
      </c>
      <c r="G9" s="24" t="s">
        <v>52</v>
      </c>
      <c r="H9" s="99"/>
      <c r="I9" s="63">
        <f t="shared" si="0"/>
        <v>0</v>
      </c>
      <c r="J9" s="12">
        <f t="shared" si="1"/>
        <v>0</v>
      </c>
    </row>
    <row r="10" spans="2:10" ht="60.75" customHeight="1" thickBot="1" x14ac:dyDescent="0.3">
      <c r="B10" s="25">
        <v>45562</v>
      </c>
      <c r="C10" s="26">
        <v>0.34375</v>
      </c>
      <c r="D10" s="26">
        <v>0.47916666666666669</v>
      </c>
      <c r="E10" s="27">
        <v>44</v>
      </c>
      <c r="F10" s="28" t="s">
        <v>14</v>
      </c>
      <c r="G10" s="29" t="s">
        <v>64</v>
      </c>
      <c r="H10" s="100"/>
      <c r="I10" s="93">
        <f t="shared" si="0"/>
        <v>0</v>
      </c>
      <c r="J10" s="94">
        <f t="shared" si="1"/>
        <v>0</v>
      </c>
    </row>
    <row r="11" spans="2:10" ht="45.75" customHeight="1" thickBot="1" x14ac:dyDescent="0.3">
      <c r="B11" s="64" t="s">
        <v>7</v>
      </c>
      <c r="C11" s="65"/>
      <c r="D11" s="65"/>
      <c r="E11" s="65"/>
      <c r="F11" s="65"/>
      <c r="G11" s="65"/>
      <c r="H11" s="62">
        <f>SUM(H5:H10)</f>
        <v>0</v>
      </c>
      <c r="I11" s="62">
        <f>SUM(I5:I10)</f>
        <v>0</v>
      </c>
      <c r="J11" s="62">
        <f>SUM(J5:J10)</f>
        <v>0</v>
      </c>
    </row>
  </sheetData>
  <sheetProtection algorithmName="SHA-512" hashValue="ZBuycKAZSbhcPNbeYtcB5pkYzsBMTV3wc8/Dh7iToYUds5CMErC+JTD/5GcEodlhzmRXeAJEiXkhicWSyzfw0w==" saltValue="0JC4/cihRKz3Qsh2aNZu7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20">
        <v>45546</v>
      </c>
      <c r="C5" s="21">
        <v>0.33333333333333331</v>
      </c>
      <c r="D5" s="21">
        <v>0.52083333333333337</v>
      </c>
      <c r="E5" s="22">
        <v>27</v>
      </c>
      <c r="F5" s="22" t="s">
        <v>41</v>
      </c>
      <c r="G5" s="23" t="s">
        <v>51</v>
      </c>
      <c r="H5" s="97"/>
      <c r="I5" s="91">
        <f>J5-H5</f>
        <v>0</v>
      </c>
      <c r="J5" s="92">
        <f>H5*1.12</f>
        <v>0</v>
      </c>
    </row>
    <row r="6" spans="2:10" ht="56.25" x14ac:dyDescent="0.25">
      <c r="B6" s="15">
        <v>45552</v>
      </c>
      <c r="C6" s="16" t="s">
        <v>33</v>
      </c>
      <c r="D6" s="16">
        <v>0.47916666666666669</v>
      </c>
      <c r="E6" s="17">
        <v>47</v>
      </c>
      <c r="F6" s="17" t="s">
        <v>14</v>
      </c>
      <c r="G6" s="24" t="s">
        <v>54</v>
      </c>
      <c r="H6" s="98"/>
      <c r="I6" s="63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15">
        <v>45554</v>
      </c>
      <c r="C7" s="16">
        <v>0.36458333333333331</v>
      </c>
      <c r="D7" s="16">
        <v>0.47916666666666669</v>
      </c>
      <c r="E7" s="17">
        <v>36</v>
      </c>
      <c r="F7" s="17" t="s">
        <v>14</v>
      </c>
      <c r="G7" s="24" t="s">
        <v>12</v>
      </c>
      <c r="H7" s="98"/>
      <c r="I7" s="63">
        <f t="shared" si="0"/>
        <v>0</v>
      </c>
      <c r="J7" s="12">
        <f t="shared" si="1"/>
        <v>0</v>
      </c>
    </row>
    <row r="8" spans="2:10" ht="60.75" customHeight="1" x14ac:dyDescent="0.25">
      <c r="B8" s="15">
        <v>45558</v>
      </c>
      <c r="C8" s="16">
        <v>0.35416666666666669</v>
      </c>
      <c r="D8" s="16">
        <v>0.4375</v>
      </c>
      <c r="E8" s="17">
        <v>39</v>
      </c>
      <c r="F8" s="17" t="s">
        <v>14</v>
      </c>
      <c r="G8" s="24" t="s">
        <v>60</v>
      </c>
      <c r="H8" s="98"/>
      <c r="I8" s="63">
        <f t="shared" si="0"/>
        <v>0</v>
      </c>
      <c r="J8" s="12">
        <f t="shared" si="1"/>
        <v>0</v>
      </c>
    </row>
    <row r="9" spans="2:10" ht="38.25" thickBot="1" x14ac:dyDescent="0.3">
      <c r="B9" s="25">
        <v>45561</v>
      </c>
      <c r="C9" s="26">
        <v>0.34722222222222227</v>
      </c>
      <c r="D9" s="26">
        <v>0.4375</v>
      </c>
      <c r="E9" s="27">
        <v>44</v>
      </c>
      <c r="F9" s="28" t="s">
        <v>47</v>
      </c>
      <c r="G9" s="29" t="s">
        <v>63</v>
      </c>
      <c r="H9" s="100"/>
      <c r="I9" s="93">
        <f t="shared" si="0"/>
        <v>0</v>
      </c>
      <c r="J9" s="94">
        <f t="shared" si="1"/>
        <v>0</v>
      </c>
    </row>
    <row r="10" spans="2:10" ht="45.75" customHeight="1" thickBot="1" x14ac:dyDescent="0.3">
      <c r="B10" s="64" t="s">
        <v>7</v>
      </c>
      <c r="C10" s="65"/>
      <c r="D10" s="65"/>
      <c r="E10" s="65"/>
      <c r="F10" s="65"/>
      <c r="G10" s="65"/>
      <c r="H10" s="62">
        <f>SUM(H5:H9)</f>
        <v>0</v>
      </c>
      <c r="I10" s="62">
        <f>SUM(I5:I9)</f>
        <v>0</v>
      </c>
      <c r="J10" s="62">
        <f>SUM(J5:J9)</f>
        <v>0</v>
      </c>
    </row>
  </sheetData>
  <sheetProtection algorithmName="SHA-512" hashValue="DxJJGSP/5QcGUBj6zHtUm2PgPMA5E9SvY1XR+IGJ8GlI4HKRX7aUdC8pD9XsV9VxLj+9bKqVwd5s5q3U3TZAbw==" saltValue="/mxUpbMbhTRG2OjSX2LgS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0">
        <v>45547</v>
      </c>
      <c r="C5" s="21">
        <v>0.41666666666666669</v>
      </c>
      <c r="D5" s="21">
        <v>0.52083333333333337</v>
      </c>
      <c r="E5" s="22">
        <v>32</v>
      </c>
      <c r="F5" s="22" t="s">
        <v>41</v>
      </c>
      <c r="G5" s="23" t="s">
        <v>52</v>
      </c>
      <c r="H5" s="96"/>
      <c r="I5" s="11">
        <f>J5-H5</f>
        <v>0</v>
      </c>
      <c r="J5" s="12">
        <f>H5*1.12</f>
        <v>0</v>
      </c>
    </row>
    <row r="6" spans="2:10" ht="60.75" customHeight="1" x14ac:dyDescent="0.25">
      <c r="B6" s="15">
        <v>45552</v>
      </c>
      <c r="C6" s="16">
        <v>0.35416666666666669</v>
      </c>
      <c r="D6" s="16">
        <v>0.47916666666666669</v>
      </c>
      <c r="E6" s="17">
        <v>18</v>
      </c>
      <c r="F6" s="70" t="s">
        <v>55</v>
      </c>
      <c r="G6" s="24" t="s">
        <v>56</v>
      </c>
      <c r="H6" s="96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15">
        <v>45554</v>
      </c>
      <c r="C7" s="16">
        <v>0.29166666666666669</v>
      </c>
      <c r="D7" s="16">
        <v>0.52083333333333337</v>
      </c>
      <c r="E7" s="17">
        <v>38</v>
      </c>
      <c r="F7" s="17" t="s">
        <v>19</v>
      </c>
      <c r="G7" s="24" t="s">
        <v>58</v>
      </c>
      <c r="H7" s="9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5">
        <v>45560</v>
      </c>
      <c r="C8" s="16">
        <v>0.35416666666666669</v>
      </c>
      <c r="D8" s="16">
        <v>0.42708333333333331</v>
      </c>
      <c r="E8" s="17">
        <v>22</v>
      </c>
      <c r="F8" s="17" t="s">
        <v>61</v>
      </c>
      <c r="G8" s="24" t="s">
        <v>62</v>
      </c>
      <c r="H8" s="96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25">
        <v>45561</v>
      </c>
      <c r="C9" s="26">
        <v>0.34375</v>
      </c>
      <c r="D9" s="26">
        <v>0.47916666666666669</v>
      </c>
      <c r="E9" s="27">
        <v>39</v>
      </c>
      <c r="F9" s="28" t="s">
        <v>14</v>
      </c>
      <c r="G9" s="29" t="s">
        <v>64</v>
      </c>
      <c r="H9" s="95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64" t="s">
        <v>7</v>
      </c>
      <c r="C10" s="65"/>
      <c r="D10" s="65"/>
      <c r="E10" s="65"/>
      <c r="F10" s="65"/>
      <c r="G10" s="65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FY5iYU6wXgkgzin/VFqs9vMRBfamPaRSz+mKFcutVZugsHgrwRo+JEkwmG6nlg2gGjM/wvoXcq8juYv7lZD0+g==" saltValue="J5OdJIg+tfZzS4WQg5Q4J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1">
        <v>45541</v>
      </c>
      <c r="C5" s="72">
        <v>0.32291666666666669</v>
      </c>
      <c r="D5" s="72">
        <v>0.54166666666666663</v>
      </c>
      <c r="E5" s="73">
        <v>31</v>
      </c>
      <c r="F5" s="73" t="s">
        <v>14</v>
      </c>
      <c r="G5" s="74" t="s">
        <v>65</v>
      </c>
      <c r="H5" s="95"/>
      <c r="I5" s="11">
        <f>J5-H5</f>
        <v>0</v>
      </c>
      <c r="J5" s="12">
        <f>H5*1.12</f>
        <v>0</v>
      </c>
    </row>
    <row r="6" spans="2:10" ht="60.75" customHeight="1" x14ac:dyDescent="0.25">
      <c r="B6" s="30">
        <v>45548</v>
      </c>
      <c r="C6" s="31">
        <v>0.37152777777777773</v>
      </c>
      <c r="D6" s="31">
        <v>0.53125</v>
      </c>
      <c r="E6" s="32">
        <v>41</v>
      </c>
      <c r="F6" s="32" t="s">
        <v>19</v>
      </c>
      <c r="G6" s="39" t="s">
        <v>66</v>
      </c>
      <c r="H6" s="96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30">
        <v>45552</v>
      </c>
      <c r="C7" s="31">
        <v>0.35416666666666669</v>
      </c>
      <c r="D7" s="31">
        <v>0.5</v>
      </c>
      <c r="E7" s="32">
        <v>26</v>
      </c>
      <c r="F7" s="32" t="s">
        <v>15</v>
      </c>
      <c r="G7" s="39" t="s">
        <v>70</v>
      </c>
      <c r="H7" s="96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45555</v>
      </c>
      <c r="C8" s="31">
        <v>0.33333333333333331</v>
      </c>
      <c r="D8" s="31">
        <v>0.45833333333333331</v>
      </c>
      <c r="E8" s="32">
        <v>54</v>
      </c>
      <c r="F8" s="32" t="s">
        <v>15</v>
      </c>
      <c r="G8" s="39" t="s">
        <v>73</v>
      </c>
      <c r="H8" s="96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45558</v>
      </c>
      <c r="C9" s="31">
        <v>0.3125</v>
      </c>
      <c r="D9" s="31">
        <v>0.39583333333333331</v>
      </c>
      <c r="E9" s="32">
        <v>47</v>
      </c>
      <c r="F9" s="32" t="s">
        <v>19</v>
      </c>
      <c r="G9" s="39" t="s">
        <v>74</v>
      </c>
      <c r="H9" s="96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45560</v>
      </c>
      <c r="C10" s="31">
        <v>0.32291666666666669</v>
      </c>
      <c r="D10" s="31">
        <v>0.45833333333333331</v>
      </c>
      <c r="E10" s="32">
        <v>30</v>
      </c>
      <c r="F10" s="32" t="s">
        <v>18</v>
      </c>
      <c r="G10" s="39" t="s">
        <v>75</v>
      </c>
      <c r="H10" s="96"/>
      <c r="I10" s="11">
        <f t="shared" ref="I10:I12" si="2">J10-H10</f>
        <v>0</v>
      </c>
      <c r="J10" s="12">
        <f t="shared" ref="J10:J12" si="3">H10*1.12</f>
        <v>0</v>
      </c>
    </row>
    <row r="11" spans="2:10" ht="56.25" x14ac:dyDescent="0.25">
      <c r="B11" s="30">
        <v>45562</v>
      </c>
      <c r="C11" s="33">
        <v>0.33333333333333331</v>
      </c>
      <c r="D11" s="33">
        <v>0.54166666666666663</v>
      </c>
      <c r="E11" s="34">
        <v>31</v>
      </c>
      <c r="F11" s="32" t="s">
        <v>17</v>
      </c>
      <c r="G11" s="39" t="s">
        <v>78</v>
      </c>
      <c r="H11" s="95"/>
      <c r="I11" s="11">
        <f t="shared" si="2"/>
        <v>0</v>
      </c>
      <c r="J11" s="12">
        <f t="shared" si="3"/>
        <v>0</v>
      </c>
    </row>
    <row r="12" spans="2:10" ht="60.75" customHeight="1" thickBot="1" x14ac:dyDescent="0.3">
      <c r="B12" s="40">
        <v>45562</v>
      </c>
      <c r="C12" s="41">
        <v>0.33333333333333331</v>
      </c>
      <c r="D12" s="41">
        <v>0.5</v>
      </c>
      <c r="E12" s="42">
        <v>42</v>
      </c>
      <c r="F12" s="43" t="s">
        <v>18</v>
      </c>
      <c r="G12" s="44" t="s">
        <v>69</v>
      </c>
      <c r="H12" s="95"/>
      <c r="I12" s="11">
        <f t="shared" si="2"/>
        <v>0</v>
      </c>
      <c r="J12" s="12">
        <f t="shared" si="3"/>
        <v>0</v>
      </c>
    </row>
    <row r="13" spans="2:10" ht="45.75" customHeight="1" thickBot="1" x14ac:dyDescent="0.3">
      <c r="B13" s="64" t="s">
        <v>7</v>
      </c>
      <c r="C13" s="65"/>
      <c r="D13" s="65"/>
      <c r="E13" s="65"/>
      <c r="F13" s="65"/>
      <c r="G13" s="65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oB46eut/+ucJ4ISdRi2nzVBEsCpLSZXbM+gYsfvPsF2U18Lv68UM0ZLkoGJQ7lZZsHqxzzdgLivdZCI/b36PGg==" saltValue="cK8eiWbpo8acqAaTo8soH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5">
        <v>45546</v>
      </c>
      <c r="C5" s="36">
        <v>0.37152777777777773</v>
      </c>
      <c r="D5" s="36">
        <v>0.52083333333333337</v>
      </c>
      <c r="E5" s="37">
        <v>17</v>
      </c>
      <c r="F5" s="37" t="s">
        <v>19</v>
      </c>
      <c r="G5" s="38" t="s">
        <v>66</v>
      </c>
      <c r="H5" s="97"/>
      <c r="I5" s="91">
        <f>J5-H5</f>
        <v>0</v>
      </c>
      <c r="J5" s="92">
        <f>H5*1.12</f>
        <v>0</v>
      </c>
    </row>
    <row r="6" spans="2:10" ht="60.75" customHeight="1" x14ac:dyDescent="0.25">
      <c r="B6" s="30">
        <v>45548</v>
      </c>
      <c r="C6" s="31">
        <v>0.375</v>
      </c>
      <c r="D6" s="31">
        <v>0.53125</v>
      </c>
      <c r="E6" s="32">
        <v>30</v>
      </c>
      <c r="F6" s="32" t="s">
        <v>19</v>
      </c>
      <c r="G6" s="39" t="s">
        <v>68</v>
      </c>
      <c r="H6" s="98"/>
      <c r="I6" s="63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30">
        <v>45553</v>
      </c>
      <c r="C7" s="31">
        <v>0.38541666666666669</v>
      </c>
      <c r="D7" s="31">
        <v>0.52083333333333337</v>
      </c>
      <c r="E7" s="32">
        <v>29</v>
      </c>
      <c r="F7" s="32" t="s">
        <v>19</v>
      </c>
      <c r="G7" s="39" t="s">
        <v>71</v>
      </c>
      <c r="H7" s="98"/>
      <c r="I7" s="63">
        <f t="shared" si="0"/>
        <v>0</v>
      </c>
      <c r="J7" s="12">
        <f t="shared" si="1"/>
        <v>0</v>
      </c>
    </row>
    <row r="8" spans="2:10" ht="37.5" x14ac:dyDescent="0.25">
      <c r="B8" s="30">
        <v>45555</v>
      </c>
      <c r="C8" s="31">
        <v>0.33333333333333331</v>
      </c>
      <c r="D8" s="31">
        <v>0.46875</v>
      </c>
      <c r="E8" s="32">
        <v>46</v>
      </c>
      <c r="F8" s="32" t="s">
        <v>44</v>
      </c>
      <c r="G8" s="39" t="s">
        <v>69</v>
      </c>
      <c r="H8" s="98"/>
      <c r="I8" s="63">
        <f t="shared" si="0"/>
        <v>0</v>
      </c>
      <c r="J8" s="12">
        <f t="shared" si="1"/>
        <v>0</v>
      </c>
    </row>
    <row r="9" spans="2:10" ht="60.75" customHeight="1" x14ac:dyDescent="0.25">
      <c r="B9" s="30">
        <v>45558</v>
      </c>
      <c r="C9" s="31">
        <v>0.38541666666666669</v>
      </c>
      <c r="D9" s="31">
        <v>0.45833333333333331</v>
      </c>
      <c r="E9" s="32">
        <v>24</v>
      </c>
      <c r="F9" s="32" t="s">
        <v>19</v>
      </c>
      <c r="G9" s="39" t="s">
        <v>75</v>
      </c>
      <c r="H9" s="98"/>
      <c r="I9" s="63">
        <f t="shared" si="0"/>
        <v>0</v>
      </c>
      <c r="J9" s="12">
        <f t="shared" si="1"/>
        <v>0</v>
      </c>
    </row>
    <row r="10" spans="2:10" ht="60.75" customHeight="1" x14ac:dyDescent="0.25">
      <c r="B10" s="30">
        <v>45560</v>
      </c>
      <c r="C10" s="33">
        <v>0.34722222222222227</v>
      </c>
      <c r="D10" s="33">
        <v>0.47916666666666669</v>
      </c>
      <c r="E10" s="34">
        <v>15</v>
      </c>
      <c r="F10" s="32" t="s">
        <v>41</v>
      </c>
      <c r="G10" s="39" t="s">
        <v>77</v>
      </c>
      <c r="H10" s="99"/>
      <c r="I10" s="63">
        <f t="shared" ref="I10:I11" si="2">J10-H10</f>
        <v>0</v>
      </c>
      <c r="J10" s="12">
        <f t="shared" ref="J10:J11" si="3">H10*1.12</f>
        <v>0</v>
      </c>
    </row>
    <row r="11" spans="2:10" ht="60.75" customHeight="1" thickBot="1" x14ac:dyDescent="0.3">
      <c r="B11" s="40">
        <v>45562</v>
      </c>
      <c r="C11" s="41">
        <v>0.33333333333333331</v>
      </c>
      <c r="D11" s="41">
        <v>0.45833333333333331</v>
      </c>
      <c r="E11" s="42">
        <v>43</v>
      </c>
      <c r="F11" s="43" t="s">
        <v>44</v>
      </c>
      <c r="G11" s="44" t="s">
        <v>79</v>
      </c>
      <c r="H11" s="100"/>
      <c r="I11" s="93">
        <f t="shared" si="2"/>
        <v>0</v>
      </c>
      <c r="J11" s="94">
        <f t="shared" si="3"/>
        <v>0</v>
      </c>
    </row>
    <row r="12" spans="2:10" ht="45.75" customHeight="1" thickBot="1" x14ac:dyDescent="0.3">
      <c r="B12" s="64" t="s">
        <v>7</v>
      </c>
      <c r="C12" s="65"/>
      <c r="D12" s="65"/>
      <c r="E12" s="65"/>
      <c r="F12" s="65"/>
      <c r="G12" s="65"/>
      <c r="H12" s="62">
        <f>SUM(H5:H11)</f>
        <v>0</v>
      </c>
      <c r="I12" s="62">
        <f>SUM(I5:I11)</f>
        <v>0</v>
      </c>
      <c r="J12" s="62">
        <f>SUM(J5:J11)</f>
        <v>0</v>
      </c>
    </row>
  </sheetData>
  <sheetProtection algorithmName="SHA-512" hashValue="r64aQXZpSqodIuapySixngVQLv7xxWH3wlb4YE2N8h9i8JZPOUdFNywsfCuiXBTRD3gYRzUCSL3IdM5E7rMNKQ==" saltValue="Lw5ar2/9M6icOxH5Y7WLd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2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5">
        <v>45546</v>
      </c>
      <c r="C5" s="36">
        <v>0.38194444444444442</v>
      </c>
      <c r="D5" s="36">
        <v>0.52083333333333337</v>
      </c>
      <c r="E5" s="37">
        <v>38</v>
      </c>
      <c r="F5" s="37" t="s">
        <v>19</v>
      </c>
      <c r="G5" s="38" t="s">
        <v>67</v>
      </c>
      <c r="H5" s="97"/>
      <c r="I5" s="91">
        <f>J5-H5</f>
        <v>0</v>
      </c>
      <c r="J5" s="92">
        <f>H5*1.12</f>
        <v>0</v>
      </c>
    </row>
    <row r="6" spans="2:10" ht="56.25" x14ac:dyDescent="0.25">
      <c r="B6" s="30">
        <v>45551</v>
      </c>
      <c r="C6" s="31">
        <v>0.33333333333333331</v>
      </c>
      <c r="D6" s="31">
        <v>0.5</v>
      </c>
      <c r="E6" s="32">
        <v>51</v>
      </c>
      <c r="F6" s="32" t="s">
        <v>14</v>
      </c>
      <c r="G6" s="39" t="s">
        <v>69</v>
      </c>
      <c r="H6" s="98"/>
      <c r="I6" s="63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30">
        <v>45554</v>
      </c>
      <c r="C7" s="31">
        <v>0.34375</v>
      </c>
      <c r="D7" s="31">
        <v>0.47916666666666669</v>
      </c>
      <c r="E7" s="32">
        <v>28</v>
      </c>
      <c r="F7" s="75" t="s">
        <v>18</v>
      </c>
      <c r="G7" s="39" t="s">
        <v>72</v>
      </c>
      <c r="H7" s="98"/>
      <c r="I7" s="63">
        <f t="shared" si="0"/>
        <v>0</v>
      </c>
      <c r="J7" s="12">
        <f t="shared" si="1"/>
        <v>0</v>
      </c>
    </row>
    <row r="8" spans="2:10" ht="56.25" x14ac:dyDescent="0.25">
      <c r="B8" s="30">
        <v>45555</v>
      </c>
      <c r="C8" s="31">
        <v>0.33333333333333331</v>
      </c>
      <c r="D8" s="31">
        <v>0.52083333333333337</v>
      </c>
      <c r="E8" s="32">
        <v>46</v>
      </c>
      <c r="F8" s="32" t="s">
        <v>14</v>
      </c>
      <c r="G8" s="39" t="s">
        <v>70</v>
      </c>
      <c r="H8" s="98"/>
      <c r="I8" s="63">
        <f t="shared" si="0"/>
        <v>0</v>
      </c>
      <c r="J8" s="12">
        <f t="shared" si="1"/>
        <v>0</v>
      </c>
    </row>
    <row r="9" spans="2:10" ht="60.75" customHeight="1" x14ac:dyDescent="0.25">
      <c r="B9" s="30">
        <v>45558</v>
      </c>
      <c r="C9" s="31">
        <v>0.36458333333333331</v>
      </c>
      <c r="D9" s="31">
        <v>0.45833333333333331</v>
      </c>
      <c r="E9" s="32">
        <v>46</v>
      </c>
      <c r="F9" s="32" t="s">
        <v>19</v>
      </c>
      <c r="G9" s="39" t="s">
        <v>76</v>
      </c>
      <c r="H9" s="98"/>
      <c r="I9" s="63">
        <f t="shared" ref="I9:I11" si="2">J9-H9</f>
        <v>0</v>
      </c>
      <c r="J9" s="12">
        <f t="shared" ref="J9:J11" si="3">H9*1.12</f>
        <v>0</v>
      </c>
    </row>
    <row r="10" spans="2:10" ht="60.75" customHeight="1" x14ac:dyDescent="0.25">
      <c r="B10" s="30">
        <v>45560</v>
      </c>
      <c r="C10" s="33">
        <v>0.33333333333333331</v>
      </c>
      <c r="D10" s="33">
        <v>0.5</v>
      </c>
      <c r="E10" s="34">
        <v>49</v>
      </c>
      <c r="F10" s="32" t="s">
        <v>14</v>
      </c>
      <c r="G10" s="39" t="s">
        <v>70</v>
      </c>
      <c r="H10" s="99"/>
      <c r="I10" s="63">
        <f t="shared" si="2"/>
        <v>0</v>
      </c>
      <c r="J10" s="12">
        <f t="shared" si="3"/>
        <v>0</v>
      </c>
    </row>
    <row r="11" spans="2:10" ht="60.75" customHeight="1" thickBot="1" x14ac:dyDescent="0.3">
      <c r="B11" s="40">
        <v>45562</v>
      </c>
      <c r="C11" s="41">
        <v>0.33333333333333331</v>
      </c>
      <c r="D11" s="41">
        <v>0.5</v>
      </c>
      <c r="E11" s="42">
        <v>49</v>
      </c>
      <c r="F11" s="43" t="s">
        <v>15</v>
      </c>
      <c r="G11" s="44" t="s">
        <v>70</v>
      </c>
      <c r="H11" s="100"/>
      <c r="I11" s="93">
        <f t="shared" si="2"/>
        <v>0</v>
      </c>
      <c r="J11" s="94">
        <f t="shared" si="3"/>
        <v>0</v>
      </c>
    </row>
    <row r="12" spans="2:10" ht="45.75" customHeight="1" thickBot="1" x14ac:dyDescent="0.3">
      <c r="B12" s="64" t="s">
        <v>7</v>
      </c>
      <c r="C12" s="65"/>
      <c r="D12" s="65"/>
      <c r="E12" s="65"/>
      <c r="F12" s="65"/>
      <c r="G12" s="65"/>
      <c r="H12" s="62">
        <f>SUM(H5:H11)</f>
        <v>0</v>
      </c>
      <c r="I12" s="62">
        <f>SUM(I5:I11)</f>
        <v>0</v>
      </c>
      <c r="J12" s="62">
        <f>SUM(J5:J11)</f>
        <v>0</v>
      </c>
    </row>
  </sheetData>
  <sheetProtection algorithmName="SHA-512" hashValue="q3BJgQdtY2Pb8l7lmumaORtlr95Ee3C60i+reEcV6nPwLX0b23wN7b6JHcmCZQE9Zf0ShAilPjD9FzApv1pcGg==" saltValue="5pdD3FR3r8aYmL78SVtDC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11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81">
        <v>45548</v>
      </c>
      <c r="C5" s="82">
        <v>0.35416666666666669</v>
      </c>
      <c r="D5" s="82">
        <v>0.53125</v>
      </c>
      <c r="E5" s="83">
        <v>81</v>
      </c>
      <c r="F5" s="83" t="s">
        <v>19</v>
      </c>
      <c r="G5" s="84" t="s">
        <v>58</v>
      </c>
      <c r="H5" s="96"/>
      <c r="I5" s="63">
        <f>J5-H5</f>
        <v>0</v>
      </c>
      <c r="J5" s="12">
        <f>H5*1.12</f>
        <v>0</v>
      </c>
    </row>
    <row r="6" spans="2:10" ht="60.75" customHeight="1" x14ac:dyDescent="0.25">
      <c r="B6" s="76">
        <v>45555</v>
      </c>
      <c r="C6" s="77">
        <v>0.375</v>
      </c>
      <c r="D6" s="77">
        <v>0.51041666666666663</v>
      </c>
      <c r="E6" s="78">
        <v>80</v>
      </c>
      <c r="F6" s="78" t="s">
        <v>19</v>
      </c>
      <c r="G6" s="85" t="s">
        <v>80</v>
      </c>
      <c r="H6" s="96"/>
      <c r="I6" s="63">
        <f t="shared" ref="I6:I8" si="0">J6-H6</f>
        <v>0</v>
      </c>
      <c r="J6" s="12">
        <f t="shared" ref="J6:J8" si="1">H6*1.12</f>
        <v>0</v>
      </c>
    </row>
    <row r="7" spans="2:10" ht="60.75" customHeight="1" x14ac:dyDescent="0.25">
      <c r="B7" s="76">
        <v>45555</v>
      </c>
      <c r="C7" s="77">
        <v>0.375</v>
      </c>
      <c r="D7" s="77">
        <v>0.50347222222222221</v>
      </c>
      <c r="E7" s="78">
        <v>121</v>
      </c>
      <c r="F7" s="78" t="s">
        <v>19</v>
      </c>
      <c r="G7" s="85" t="s">
        <v>81</v>
      </c>
      <c r="H7" s="96"/>
      <c r="I7" s="63">
        <f t="shared" si="0"/>
        <v>0</v>
      </c>
      <c r="J7" s="12">
        <f t="shared" si="1"/>
        <v>0</v>
      </c>
    </row>
    <row r="8" spans="2:10" ht="60.75" customHeight="1" x14ac:dyDescent="0.25">
      <c r="B8" s="76">
        <v>45558</v>
      </c>
      <c r="C8" s="77">
        <v>0.38541666666666669</v>
      </c>
      <c r="D8" s="77">
        <v>0.45833333333333331</v>
      </c>
      <c r="E8" s="78">
        <v>119</v>
      </c>
      <c r="F8" s="78" t="s">
        <v>19</v>
      </c>
      <c r="G8" s="85" t="s">
        <v>82</v>
      </c>
      <c r="H8" s="96"/>
      <c r="I8" s="63">
        <f t="shared" si="0"/>
        <v>0</v>
      </c>
      <c r="J8" s="12">
        <f t="shared" si="1"/>
        <v>0</v>
      </c>
    </row>
    <row r="9" spans="2:10" ht="60.75" customHeight="1" x14ac:dyDescent="0.25">
      <c r="B9" s="76">
        <v>45560</v>
      </c>
      <c r="C9" s="79">
        <v>0.36458333333333331</v>
      </c>
      <c r="D9" s="79">
        <v>0.52083333333333337</v>
      </c>
      <c r="E9" s="80">
        <v>124</v>
      </c>
      <c r="F9" s="78" t="s">
        <v>19</v>
      </c>
      <c r="G9" s="85" t="s">
        <v>83</v>
      </c>
      <c r="H9" s="95"/>
      <c r="I9" s="63">
        <f t="shared" ref="I9:I10" si="2">J9-H9</f>
        <v>0</v>
      </c>
      <c r="J9" s="12">
        <f t="shared" ref="J9:J10" si="3">H9*1.12</f>
        <v>0</v>
      </c>
    </row>
    <row r="10" spans="2:10" ht="60.75" customHeight="1" thickBot="1" x14ac:dyDescent="0.3">
      <c r="B10" s="86">
        <v>45560</v>
      </c>
      <c r="C10" s="87">
        <v>0.38541666666666669</v>
      </c>
      <c r="D10" s="87">
        <v>0.52083333333333337</v>
      </c>
      <c r="E10" s="88">
        <v>143</v>
      </c>
      <c r="F10" s="89" t="s">
        <v>19</v>
      </c>
      <c r="G10" s="90" t="s">
        <v>84</v>
      </c>
      <c r="H10" s="95"/>
      <c r="I10" s="63">
        <f t="shared" si="2"/>
        <v>0</v>
      </c>
      <c r="J10" s="12">
        <f t="shared" si="3"/>
        <v>0</v>
      </c>
    </row>
    <row r="11" spans="2:10" ht="45.75" customHeight="1" thickBot="1" x14ac:dyDescent="0.3">
      <c r="B11" s="64" t="s">
        <v>7</v>
      </c>
      <c r="C11" s="65"/>
      <c r="D11" s="65"/>
      <c r="E11" s="65"/>
      <c r="F11" s="65"/>
      <c r="G11" s="65"/>
      <c r="H11" s="10">
        <f>SUM(H5:H10)</f>
        <v>0</v>
      </c>
      <c r="I11" s="10">
        <f>SUM(I5:I10)</f>
        <v>0</v>
      </c>
      <c r="J11" s="10">
        <f>SUM(J5:J10)</f>
        <v>0</v>
      </c>
    </row>
  </sheetData>
  <sheetProtection algorithmName="SHA-512" hashValue="IsZZvGV+ks/UDCKT7OxTEDDFoyCi8ZTASM7yLjDbgZ1FC2fdejFJFjOvAK56WH4+nzBMu2+gYtrY4PI02SS9zw==" saltValue="JQOh4BQGj/CFAzJl7qMpT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2024-08-20T07:19:16Z</dcterms:modified>
</cp:coreProperties>
</file>