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/>
  <bookViews>
    <workbookView xWindow="0" yWindow="0" windowWidth="21570" windowHeight="8055" tabRatio="771" activeTab="0"/>
  </bookViews>
  <sheets>
    <sheet name="Karlovarsko 1." sheetId="1" r:id="rId1"/>
    <sheet name="Karlovarsko 2." sheetId="2" r:id="rId2"/>
    <sheet name="Karlovarsko 3." sheetId="3" r:id="rId3"/>
    <sheet name="Karlovarsko 4." sheetId="11" r:id="rId4"/>
    <sheet name="Sokolovsko 1." sheetId="4" r:id="rId5"/>
    <sheet name="Sokolovsko 2." sheetId="5" r:id="rId6"/>
    <sheet name="Sokolovsko 3." sheetId="6" r:id="rId7"/>
    <sheet name="Sokolovsko 4." sheetId="13" r:id="rId8"/>
    <sheet name="Chebsko 1." sheetId="7" r:id="rId9"/>
    <sheet name="Chebsko 2." sheetId="9" r:id="rId10"/>
    <sheet name="Chebsko 3." sheetId="8" r:id="rId11"/>
    <sheet name="DVMO" sheetId="17" r:id="rId1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<sst xmlns="http://schemas.openxmlformats.org/spreadsheetml/2006/main" count="407" uniqueCount="147">
  <si>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</si>
  <si>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</si>
  <si>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</si>
  <si>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</si>
  <si>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</si>
  <si>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</si>
  <si>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</si>
  <si>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</si>
  <si>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</si>
  <si>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Název školy, adresa přistavení autobusu</t>
  </si>
  <si>
    <t>Klášter Teplá, Klášter 210, 364 61 Teplá</t>
  </si>
  <si>
    <t>ZŠ Toužim, Plzeňská 395, 364 01 Toužim</t>
  </si>
  <si>
    <t>SOA Sokolov, Hornická 1569, 356 01 Sokolov</t>
  </si>
  <si>
    <t>Státní zámek Kynžvart, 354 91 Lázně Kynžvart</t>
  </si>
  <si>
    <t>Počet osob</t>
  </si>
  <si>
    <t>MŠ Chodov, U Koupaliště 811, 357 35 Chodov</t>
  </si>
  <si>
    <t>ZŠ a MŠ Svatava, Pohraniční stráže 81, 357 03 Svatava</t>
  </si>
  <si>
    <t>Hrad Vildštejn, Skalná</t>
  </si>
  <si>
    <t>Porcelánka Thun Nová Role</t>
  </si>
  <si>
    <t>ZŠ Ostrov, Májová 997, 363 01 Ostrov</t>
  </si>
  <si>
    <t>Hrad Loket</t>
  </si>
  <si>
    <t>Bečovská botanická zahrada, Tovární 478, 36464 Bečov nad Teplou</t>
  </si>
  <si>
    <t>Statek Milíkov, Milíkov 18, 350 02 Milíkov</t>
  </si>
  <si>
    <t>Lesní MŠ Svatošky, Nábřeží J. Palacha 1139/40, Karlovy Vary (odjezd od SOS Dětské vesničky)</t>
  </si>
  <si>
    <t>Lesní mateřská škola Pod Lipami, Zahrada u statku v ulici Dvůr pod lipami 1766/1, 350 02 Cheb</t>
  </si>
  <si>
    <t>MŠ Stráž nad Ohří, čp 101, 363 01 SnO</t>
  </si>
  <si>
    <t>Státní zámek Valeč, 364 55 Valeč</t>
  </si>
  <si>
    <t>Letohrádek Ostrov, Zámecký park 226, 363 01 Ostrov</t>
  </si>
  <si>
    <t>Státní hrad a zámek Bečov</t>
  </si>
  <si>
    <t>Karlovarské městské divadlo</t>
  </si>
  <si>
    <t>MŠ Velichov, čp 132, 363 01 Ostrov (odjezd od COOPu - pokud možno minibus)</t>
  </si>
  <si>
    <t>Naučná stezka - Jáchymovské peklo (vykládka na autobusové zastávce přímo u kostela sv. Jáchyma. Odjezd je ze zastávky u Infocentra)</t>
  </si>
  <si>
    <t>MŠ Merklín, čp 86 362 34 Merklín</t>
  </si>
  <si>
    <t>ZŠ Kyselka, Radošov 75, 362 72 Kyselka</t>
  </si>
  <si>
    <t>MŠ Chodov, Školní 737, 357 35 Chodov (odjezd od branky ze strany od OC Plzeňka)</t>
  </si>
  <si>
    <t>ZŠ Sokolov, Běžecká 2055, 356 01 Sokolov (odjezd od zimního stadionu - bývalý heliport)</t>
  </si>
  <si>
    <t>ZŠ Chodov, Školní 697, 357 35 Chodov</t>
  </si>
  <si>
    <t>ZŠ Královské Poříčí, Dlouhá 63, 356 01 Královské Poříčí</t>
  </si>
  <si>
    <t>3. ZŠ Chodov, Nejdecká 245, 357 35 Chodov (odjezd od sportovní haly v ul. Tyršova)</t>
  </si>
  <si>
    <t>ZŠ Sokolov, Pionýrů1614, 356 01 Sokolov (odjezd od sportovní haly naproti ISŠTE)</t>
  </si>
  <si>
    <t>ZŠ Lomnice, Školní 234, 356 01 Lomnice</t>
  </si>
  <si>
    <t>ZŠ Aš, Kamenná 152, 352 01 Aš</t>
  </si>
  <si>
    <t>6. ZŠ Cheb, Obětí nacismu 16, Cheb</t>
  </si>
  <si>
    <t>ZŠ a MŠ Tři Sekery, čp 79, 353 01 Mariánské Lázně (odjezd od autobusové zastávky)</t>
  </si>
  <si>
    <t>ZŠ Teplá, Školní 258, 364 61 Teplá</t>
  </si>
  <si>
    <t>ZŠ Hranice, Husova 414, 351 24 Hranice (odjezd od autobusové zastávky pod školou)</t>
  </si>
  <si>
    <t>4. ZŠ Cheb, Hradební 14, 350 02 Cheb (odjezd od divadla v Chebu)</t>
  </si>
  <si>
    <t>CENOVÁ NABÍDKA - Doprava dětí - červen 2024 - Část 1 – Karlovarsko 1/4</t>
  </si>
  <si>
    <t>CENOVÁ NABÍDKA - Doprava dětí - červen 2024 - Část 2 – Karlovarsko 2/4</t>
  </si>
  <si>
    <t>CENOVÁ NABÍDKA - Doprava dětí - červen 2024 - Část 3 – Karlovarsko 3/4</t>
  </si>
  <si>
    <t>CENOVÁ NABÍDKA - Doprava dětí - červen 2024 - Část 4 – Karlovarsko 4/4</t>
  </si>
  <si>
    <t>CENOVÁ NABÍDKA - Doprava dětí - červen 2024 - Část 5 – Sokolovsko 1/4</t>
  </si>
  <si>
    <t>CENOVÁ NABÍDKA - Doprava dětí - červen 2024 - Část 6 – Sokolovsko 2/4</t>
  </si>
  <si>
    <t>CENOVÁ NABÍDKA - Doprava dětí - červen 2024 - Část 7 – Sokolovsko 3/4</t>
  </si>
  <si>
    <t>CENOVÁ NABÍDKA - Doprava dětí - červen 2024 - Část 8 – Sokolovsko 4/4</t>
  </si>
  <si>
    <t>CENOVÁ NABÍDKA - Doprava dětí - červen 2024 - Část 9 – Chebsko 1/3</t>
  </si>
  <si>
    <t>CENOVÁ NABÍDKA - Doprava dětí - červen 2024 - Část 10 – Chebsko 2/3</t>
  </si>
  <si>
    <t>CENOVÁ NABÍDKA - Doprava dětí - červen 2024 - Část 11 – Chebsko 3/3</t>
  </si>
  <si>
    <t>CENOVÁ NABÍDKA - Doprava dětí - červen 2024 - Část 12 – Doprava většího množství osob</t>
  </si>
  <si>
    <t>8::00</t>
  </si>
  <si>
    <t>Základní škola Nejdek, Náměstí Karla IV. 423, Nejdek (odjezd z autobusového nádraží)</t>
  </si>
  <si>
    <t>Lázně III - Karlovy Vary</t>
  </si>
  <si>
    <t>2. MŠ Karlovy Vary, Krušnohorská 16, 356 01 Karlovy Vary</t>
  </si>
  <si>
    <t>11_30</t>
  </si>
  <si>
    <t>Mateřská škola Cestička, Emy Destinové 1, Karlovy Vary Dolní Drahovice</t>
  </si>
  <si>
    <t>ZŠ a MŠ Ostrov, Myslbekova 996, Ostrov</t>
  </si>
  <si>
    <t>ZŠ a MŠ Pernink, Karlovarská 118, Pernink</t>
  </si>
  <si>
    <t xml:space="preserve">Interaktivní galerie Becherova vila, Krále Jiřího 1196/9, 360 01 Karlovy Vary </t>
  </si>
  <si>
    <t>1. MŠ Karlovy Vary, Komenského 7, 360 01 Karlovy Vary (odjezd od MŠ Krymská 12)</t>
  </si>
  <si>
    <t xml:space="preserve">ZŠ Truhlářská, Karlovy Vary, 360 17 Karlovy Vary </t>
  </si>
  <si>
    <t xml:space="preserve">MŠ Merklín, čp 86, 362 34 Merklín </t>
  </si>
  <si>
    <t>Západočeské divadlo Cheb</t>
  </si>
  <si>
    <t>SPŠ Ostrov, Klínovecká 1197, 363 01 Ostrov</t>
  </si>
  <si>
    <t>1. Mateřská škola Karlovy Vary, Komenského 7, p-o., pracoviště Krymská 12, 36001 Karlovy Vary</t>
  </si>
  <si>
    <t>ZŠ a MŠ Horní Blatná, Komenského 261, Horní Blatná
ZŠ a MŠ Abertamy, Blatenská 425, Abertamy
(odjezd v 8:00 od školy Horní Blatná a v 8:15 od školy v Abertamech)</t>
  </si>
  <si>
    <t>2. mateřská škola Karlovy Vary, Krušnohorská 16, 36010 Karlovy Vary, středisko MŠ Mládežnická 862/6, 36005 Karlovy Vary (MHD č.12 – U Kostela Karlovy Vary Rybáře )</t>
  </si>
  <si>
    <t>Základní škola a Střední škola Karlovy Vary, Vančurova 83, odloučené pracoviště Svahová 26 (odjezd - zastávka MHD Svahová)</t>
  </si>
  <si>
    <t>Dizajnpark, Výměník, Západní 21/1749, 360 01 Karlovy Vary</t>
  </si>
  <si>
    <t xml:space="preserve">MŠ Březová, Staromlýnská 34/29, 360 01 Karlovy Vary - Březová </t>
  </si>
  <si>
    <t>Základní a mateřská škola Kyselka, Radošov 75, 36272 Kyselka</t>
  </si>
  <si>
    <t>MŠ Stružná, čp 58, Stružná</t>
  </si>
  <si>
    <t>ZŠ a MŠ Regionu Karlovarský venkov, Děpoltovická 71, Otovice 36232</t>
  </si>
  <si>
    <t>ZŠ Karlovy Vary ,Truhlářská 19, 360 01 Karlovy Vary</t>
  </si>
  <si>
    <t xml:space="preserve">ZŠ Nejdek, nám. Karla IV. , 362 21 Nejdek (odjezd z autobusového nádraží v Nejdku) </t>
  </si>
  <si>
    <t>Základní škola Marie-Curie Sklodowské a mateřská škola Jáchymov, příspěvková organizace, Husova 992, 362 51 Jáchymov (odjezd stará škola v Jáchymově)</t>
  </si>
  <si>
    <t>ZŠ Toužim. Plzeňská 395, 364 01 Toužim</t>
  </si>
  <si>
    <t>ZŠ a MŠ Kyselka, Radošov 75. 362 72 Kyselka</t>
  </si>
  <si>
    <t>Základní škola Ostrov, Masarykova 1289, p.o., 36301 Ostrov</t>
  </si>
  <si>
    <t>ZŠ Karlovy Vary, Poštovní 1743/19, 360 01 Karlovy Vary (odjezd ze Šumavské ulice)</t>
  </si>
  <si>
    <t>ZŠ a SŠ Vančurova 83/2, Karlovy Vary 360 17</t>
  </si>
  <si>
    <t>Waldorfská ZŠ a MŠ Wlaštovka Karlovy Vary, Modenská 15, 360 07 Karlovy Vary</t>
  </si>
  <si>
    <t>ZŠ Nejdek, Karlovarská 1189, 36222 Nejdek</t>
  </si>
  <si>
    <t>ZŠ a MŠ Chyše, Na Špičáku 292, 364 53 Chyše (odjezd od kempu Relax - Betlém u Teplé)</t>
  </si>
  <si>
    <t>Mateřská škola Stráž nad Ohří, Stráž nad Ohří 101, 363 01 Stráž nad Ohří</t>
  </si>
  <si>
    <t>ZŠ a MŠ Libavské Údolí, čp 109, 357 51 Kynšperk nad Ohří (odjezd od autobusové zastávky)</t>
  </si>
  <si>
    <t>03.062024</t>
  </si>
  <si>
    <t>MŠ Kynšperk nad Ohří, Zahradní 385, 357 51 KnO (odjezd z parkoviště u kostela)</t>
  </si>
  <si>
    <t>MŠ Dolní Rychnov, Šafaříkova 17. 356 04 Dolní Rychnov</t>
  </si>
  <si>
    <t xml:space="preserve">ZŠ Kynšperk nad Ohří, J. A. Komenského 540, 357 31 KnO </t>
  </si>
  <si>
    <t>Základní škola Sokolov, Křižíkova 1916, 35601 Sokolov</t>
  </si>
  <si>
    <t>ZŠ Loket, T. G. Masaryka 128, 357 33 Loket, (odjezd - autobusová zastávka Terminál Loket)</t>
  </si>
  <si>
    <t>3. ZŠ Chodov, Husova 788, 357 35 Chodov (odjezd z ul. Husova)</t>
  </si>
  <si>
    <t>Mateřská škola Chodov, Zahradní 729, 357 35 Chodov</t>
  </si>
  <si>
    <t>ZŠ Horní Slavkov, Nádražní 683, Horní Slavkov</t>
  </si>
  <si>
    <t>Gymnázium Sokolov a KVC, p.o., Husitská 2053, Sokolov</t>
  </si>
  <si>
    <t>Základní škola Kraslice, p.o., Dukelská 1122, 35801 Kraslice (odjezd - ulice Rybná, hned vedle školy)</t>
  </si>
  <si>
    <t>Mateřská škola Chodov, okres Sokolov, příspěvková organizace odloučené pracoviště U Koupaliště 811</t>
  </si>
  <si>
    <t>MŠ Horní Slavkov, Sportovní 713, Horní Slavkov</t>
  </si>
  <si>
    <t>Základní škola Kynšperk nad Ohří, okres Sokolov, příspěvková organizace,  Jana A. Komenského 540, 357 51 Kynšperk nad Ohří (odjezd - parkoviště u kostela Kynšperk nad Ohří)</t>
  </si>
  <si>
    <t>ZŠ Habartov. Karla Čapka 119, 357 09 Habartov (odjezd od MKS Habartov)</t>
  </si>
  <si>
    <t>2. ZŠ Chodov, Školní 697, 357 35 Chodov</t>
  </si>
  <si>
    <t>ZŠ a MŠ Svatava, Pohraniční stráže 81, 357 03 Svatava (prosí o autobus s bezpečnostními pásy, odjezd od MŠ Svatava-Podlesí 70)</t>
  </si>
  <si>
    <t>Gymnázium Sokolov, Husitská 2053, 356 01 Sokolov</t>
  </si>
  <si>
    <t>3. základní škola Chodov, okres Sokolov, příspěvková organizace, pracoviště: Husova 788, 357 35 Chodov</t>
  </si>
  <si>
    <t>SŠ, ZŠ a MŠ Kraslice, Havlíčkova 1717, Kraslice 358 01</t>
  </si>
  <si>
    <t>Základní škola Nové Sedlo, okres Sokolov, příspěvková organizace, Masarykova 425, 327 34 Nové Sedlo</t>
  </si>
  <si>
    <t>SS, ZŠ a MŠ Kraslice, Havlíčkova 1717, 358 01 Kraslice</t>
  </si>
  <si>
    <t>Mateřská škola Kraslice, U Elektrárny 1777, 358 01 Kraslice</t>
  </si>
  <si>
    <t>Studio d v Západočeském divadle v Chebu</t>
  </si>
  <si>
    <t>SŠ živnostenská, Žákovská 716, 356 01 Sokolov</t>
  </si>
  <si>
    <t>ZŠ a MŠ Rovná, č.p. 38</t>
  </si>
  <si>
    <t>Základní škola Kynšperk nad Ohří, okres Sokolov, příspěvková organizace,  Jana A. Komenského 540, 357 51 Kynšperk nad Ohří</t>
  </si>
  <si>
    <t>Mateřská škola Chodov, Nerudova 915, 35735 Chodov</t>
  </si>
  <si>
    <t>ZŠ Františkovy Lázně, Česká 39/1 351 01 Františkovy Lázně</t>
  </si>
  <si>
    <t xml:space="preserve">Císařské lázně, Mariánskolázeňská 2, 360 01 Karlovy Vary, </t>
  </si>
  <si>
    <t>Štola č. 1, Jáchymov</t>
  </si>
  <si>
    <t>ZŠ a MŠ Libá, čp 225, 351 31 Libá</t>
  </si>
  <si>
    <t>ZŠ a MŠ Plesná, Školní 254, 35135 Plesná (odjezd - Autobusová zastávka na náměstí Svobody v Plesné</t>
  </si>
  <si>
    <t>Mateřská škola Krásná, Krásná 280, 35201 Krásná u Aše</t>
  </si>
  <si>
    <t>ZŠ a MŠ Aš, Okružní 57, 352 01 Aš</t>
  </si>
  <si>
    <t>3. ZŠ Cheb, Malé Náměstí 3, Cheb</t>
  </si>
  <si>
    <t>MŠ Luby, Tovární 743, 351 37 Luby (odjezd od Hasičské zbrojnice)</t>
  </si>
  <si>
    <t>ZŠ Kamenná Aš, Kamenná 152, 35201 Aš</t>
  </si>
  <si>
    <t>ZŠ a MŠ Drmoul, Školní 26, Drmoul 35472</t>
  </si>
  <si>
    <t>MŠ Krásná, čp 280, 352 01 Krásná u Aše</t>
  </si>
  <si>
    <t>ZŠ Úšovice, Školní náměstí 472, Mariánské Lázně</t>
  </si>
  <si>
    <t xml:space="preserve">ZŠ a MŠ Hazlov, čp 119, 351 32 Hazlov </t>
  </si>
  <si>
    <t xml:space="preserve">Základní a Mateřská škola Okružní 57 Aš okres Cheb, MŠ MOKŘINY, Mokřiny 116, AŠ 35201 (odjezd -od MŠ Mokřiny 116, Aš)
</t>
  </si>
  <si>
    <t>ZŠ Cheb, Kostelní náměstí 14, Cheb (odjezd od VZP z ul. Komenského)</t>
  </si>
  <si>
    <t>ZUŠ Aš, Kostelní 42, 35 01 Aš</t>
  </si>
  <si>
    <t>Lesní mateřská škola Pod Lipami, Zahrada u statku v ulici Dvůr pod lipami 1766/1, 350 02 Cheb (odjezd naproti OBI - parkoviště pro autobusy)</t>
  </si>
  <si>
    <t>MŠ Vora, Za Tratí 687, Mariánské Lázně</t>
  </si>
  <si>
    <r>
      <t>ZŠ a MŠ Hazlov, čp 119, 351 32 Hazlov (prosí o</t>
    </r>
    <r>
      <rPr>
        <b/>
        <sz val="14"/>
        <rFont val="Calibri"/>
        <family val="2"/>
        <scheme val="minor"/>
      </rPr>
      <t xml:space="preserve"> minibus</t>
    </r>
    <r>
      <rPr>
        <sz val="14"/>
        <rFont val="Calibri"/>
        <family val="2"/>
        <scheme val="minor"/>
      </rPr>
      <t>)</t>
    </r>
  </si>
  <si>
    <r>
      <t xml:space="preserve">ZŠ a MŠ Drmoul, Školní 26, 353 01 Drmoul (pokud možno, žádají </t>
    </r>
    <r>
      <rPr>
        <b/>
        <sz val="14"/>
        <color theme="1"/>
        <rFont val="Calibri"/>
        <family val="2"/>
        <scheme val="minor"/>
      </rPr>
      <t>minibus</t>
    </r>
    <r>
      <rPr>
        <sz val="14"/>
        <color theme="1"/>
        <rFont val="Calibri"/>
        <family val="2"/>
        <scheme val="minor"/>
      </rPr>
      <t>)</t>
    </r>
  </si>
  <si>
    <t>ZŠ Sokolov, Švabinského 1702, 356 01 Sokolov</t>
  </si>
  <si>
    <t>ZŠ Ostrov, Masarykova 1289, 363 01 Ostrov</t>
  </si>
  <si>
    <t>Gymnázium Ostrov, Studentská 1205, 363 01 Ostrov (odjezd od bočního vchodu gymnázia)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</si>
</sst>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/>
    <xf numFmtId="0" fontId="6" fillId="0" borderId="0" xfId="0" applyFont="1" applyAlignment="1">
      <alignment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 applyProtection="1">
      <alignment vertical="center"/>
      <protection/>
    </xf>
    <xf numFmtId="164" fontId="3" fillId="4" borderId="5" xfId="0" applyNumberFormat="1" applyFont="1" applyFill="1" applyBorder="1" applyAlignment="1" applyProtection="1">
      <alignment horizontal="center" vertical="center" wrapText="1"/>
      <protection/>
    </xf>
    <xf numFmtId="164" fontId="3" fillId="4" borderId="6" xfId="0" applyNumberFormat="1" applyFont="1" applyFill="1" applyBorder="1" applyAlignment="1" applyProtection="1">
      <alignment horizontal="center" vertical="center" wrapText="1"/>
      <protection/>
    </xf>
    <xf numFmtId="164" fontId="3" fillId="4" borderId="5" xfId="22" applyNumberFormat="1" applyFont="1" applyFill="1" applyBorder="1" applyAlignment="1" applyProtection="1">
      <alignment horizontal="center" vertical="center" wrapText="1"/>
      <protection/>
    </xf>
    <xf numFmtId="164" fontId="3" fillId="4" borderId="6" xfId="22" applyNumberFormat="1" applyFont="1" applyFill="1" applyBorder="1" applyAlignment="1" applyProtection="1">
      <alignment horizontal="center" vertical="center" wrapText="1"/>
      <protection/>
    </xf>
    <xf numFmtId="14" fontId="9" fillId="4" borderId="7" xfId="0" applyNumberFormat="1" applyFont="1" applyFill="1" applyBorder="1" applyAlignment="1">
      <alignment horizontal="center" vertical="center" wrapText="1"/>
    </xf>
    <xf numFmtId="20" fontId="9" fillId="4" borderId="8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20" fontId="10" fillId="4" borderId="8" xfId="0" applyNumberFormat="1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14" fontId="9" fillId="4" borderId="9" xfId="0" applyNumberFormat="1" applyFont="1" applyFill="1" applyBorder="1" applyAlignment="1">
      <alignment horizontal="center" vertical="center" wrapText="1"/>
    </xf>
    <xf numFmtId="20" fontId="9" fillId="4" borderId="10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14" fontId="9" fillId="4" borderId="13" xfId="0" applyNumberFormat="1" applyFont="1" applyFill="1" applyBorder="1" applyAlignment="1">
      <alignment horizontal="center" vertical="center" wrapText="1"/>
    </xf>
    <xf numFmtId="20" fontId="10" fillId="4" borderId="14" xfId="0" applyNumberFormat="1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14" fontId="9" fillId="5" borderId="7" xfId="0" applyNumberFormat="1" applyFont="1" applyFill="1" applyBorder="1" applyAlignment="1">
      <alignment horizontal="center" vertical="center" wrapText="1"/>
    </xf>
    <xf numFmtId="20" fontId="9" fillId="5" borderId="8" xfId="0" applyNumberFormat="1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20" fontId="10" fillId="5" borderId="8" xfId="0" applyNumberFormat="1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14" fontId="9" fillId="5" borderId="9" xfId="0" applyNumberFormat="1" applyFont="1" applyFill="1" applyBorder="1" applyAlignment="1">
      <alignment horizontal="center" vertical="center" wrapText="1"/>
    </xf>
    <xf numFmtId="20" fontId="9" fillId="5" borderId="10" xfId="0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14" fontId="9" fillId="5" borderId="13" xfId="0" applyNumberFormat="1" applyFont="1" applyFill="1" applyBorder="1" applyAlignment="1">
      <alignment horizontal="center" vertical="center" wrapText="1"/>
    </xf>
    <xf numFmtId="20" fontId="10" fillId="5" borderId="14" xfId="0" applyNumberFormat="1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/>
      <protection/>
    </xf>
    <xf numFmtId="0" fontId="2" fillId="3" borderId="17" xfId="0" applyFont="1" applyFill="1" applyBorder="1" applyAlignment="1" applyProtection="1">
      <alignment horizontal="center" vertical="center"/>
      <protection/>
    </xf>
    <xf numFmtId="14" fontId="10" fillId="6" borderId="7" xfId="0" applyNumberFormat="1" applyFont="1" applyFill="1" applyBorder="1" applyAlignment="1">
      <alignment horizontal="center" vertical="center" wrapText="1"/>
    </xf>
    <xf numFmtId="20" fontId="10" fillId="6" borderId="8" xfId="0" applyNumberFormat="1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14" fontId="9" fillId="6" borderId="7" xfId="0" applyNumberFormat="1" applyFont="1" applyFill="1" applyBorder="1" applyAlignment="1">
      <alignment horizontal="center" vertical="center" wrapText="1"/>
    </xf>
    <xf numFmtId="20" fontId="9" fillId="6" borderId="8" xfId="0" applyNumberFormat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20" fontId="10" fillId="6" borderId="8" xfId="0" applyNumberFormat="1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14" fontId="10" fillId="6" borderId="9" xfId="0" applyNumberFormat="1" applyFont="1" applyFill="1" applyBorder="1" applyAlignment="1">
      <alignment horizontal="center" vertical="center" wrapText="1"/>
    </xf>
    <xf numFmtId="20" fontId="10" fillId="6" borderId="10" xfId="0" applyNumberFormat="1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14" fontId="9" fillId="6" borderId="13" xfId="0" applyNumberFormat="1" applyFont="1" applyFill="1" applyBorder="1" applyAlignment="1">
      <alignment horizontal="center" vertical="center" wrapText="1"/>
    </xf>
    <xf numFmtId="20" fontId="10" fillId="6" borderId="14" xfId="0" applyNumberFormat="1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14" fontId="9" fillId="6" borderId="9" xfId="0" applyNumberFormat="1" applyFont="1" applyFill="1" applyBorder="1" applyAlignment="1">
      <alignment horizontal="center" vertical="center" wrapText="1"/>
    </xf>
    <xf numFmtId="20" fontId="9" fillId="6" borderId="10" xfId="0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20" fontId="10" fillId="6" borderId="14" xfId="0" applyNumberFormat="1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14" fontId="10" fillId="6" borderId="10" xfId="0" applyNumberFormat="1" applyFont="1" applyFill="1" applyBorder="1" applyAlignment="1">
      <alignment horizontal="center" vertical="center" wrapText="1"/>
    </xf>
    <xf numFmtId="20" fontId="10" fillId="4" borderId="8" xfId="0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164" fontId="3" fillId="3" borderId="18" xfId="0" applyNumberFormat="1" applyFont="1" applyFill="1" applyBorder="1" applyAlignment="1" applyProtection="1">
      <alignment vertical="center"/>
      <protection/>
    </xf>
    <xf numFmtId="164" fontId="3" fillId="4" borderId="19" xfId="0" applyNumberFormat="1" applyFont="1" applyFill="1" applyBorder="1" applyAlignment="1" applyProtection="1">
      <alignment horizontal="center" vertical="center" wrapText="1"/>
      <protection/>
    </xf>
    <xf numFmtId="20" fontId="10" fillId="4" borderId="14" xfId="0" applyNumberFormat="1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20" fontId="9" fillId="4" borderId="8" xfId="0" applyNumberFormat="1" applyFont="1" applyFill="1" applyBorder="1" applyAlignment="1">
      <alignment horizontal="center" vertical="center"/>
    </xf>
    <xf numFmtId="20" fontId="10" fillId="5" borderId="8" xfId="0" applyNumberFormat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14" fontId="10" fillId="5" borderId="7" xfId="0" applyNumberFormat="1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14" fontId="9" fillId="7" borderId="7" xfId="0" applyNumberFormat="1" applyFont="1" applyFill="1" applyBorder="1" applyAlignment="1">
      <alignment horizontal="center" vertical="center" wrapText="1"/>
    </xf>
    <xf numFmtId="20" fontId="9" fillId="7" borderId="8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20" fontId="10" fillId="7" borderId="8" xfId="0" applyNumberFormat="1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165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12" fillId="8" borderId="22" xfId="0" applyNumberFormat="1" applyFont="1" applyFill="1" applyBorder="1" applyAlignment="1" applyProtection="1">
      <alignment horizontal="center" vertical="center" wrapText="1"/>
      <protection locked="0"/>
    </xf>
    <xf numFmtId="165" fontId="3" fillId="8" borderId="2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3" xfId="0" applyNumberFormat="1" applyFont="1" applyBorder="1" applyAlignment="1" applyProtection="1">
      <alignment horizontal="center" vertical="center" wrapText="1"/>
      <protection locked="0"/>
    </xf>
    <xf numFmtId="165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5" fontId="12" fillId="8" borderId="25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5" xfId="0" applyNumberFormat="1" applyFont="1" applyBorder="1" applyAlignment="1" applyProtection="1">
      <alignment horizontal="center" vertical="center" wrapText="1"/>
      <protection locked="0"/>
    </xf>
    <xf numFmtId="165" fontId="3" fillId="0" borderId="26" xfId="0" applyNumberFormat="1" applyFont="1" applyBorder="1" applyAlignment="1" applyProtection="1">
      <alignment horizontal="center" vertical="center" wrapText="1"/>
      <protection locked="0"/>
    </xf>
    <xf numFmtId="165" fontId="12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7" xfId="0" applyNumberFormat="1" applyFont="1" applyBorder="1" applyAlignment="1" applyProtection="1">
      <alignment horizontal="center" vertical="center" wrapText="1"/>
      <protection locked="0"/>
    </xf>
    <xf numFmtId="165" fontId="12" fillId="8" borderId="27" xfId="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Měn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B1:J17"/>
  <sheetViews>
    <sheetView tabSelected="1"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4.0039062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47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14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0.75" customHeight="1">
      <c r="B5" s="55">
        <v>45444</v>
      </c>
      <c r="C5" s="71" t="s">
        <v>59</v>
      </c>
      <c r="D5" s="56">
        <v>0.5208333333333334</v>
      </c>
      <c r="E5" s="67">
        <v>33</v>
      </c>
      <c r="F5" s="71" t="s">
        <v>21</v>
      </c>
      <c r="G5" s="68" t="s">
        <v>60</v>
      </c>
      <c r="H5" s="99"/>
      <c r="I5" s="11">
        <f>J5-H5</f>
        <v>0</v>
      </c>
      <c r="J5" s="12">
        <f>H5*1.12</f>
        <v>0</v>
      </c>
    </row>
    <row r="6" spans="2:10" ht="60.75" customHeight="1">
      <c r="B6" s="47">
        <v>45446</v>
      </c>
      <c r="C6" s="48">
        <v>0.3541666666666667</v>
      </c>
      <c r="D6" s="48" t="s">
        <v>63</v>
      </c>
      <c r="E6" s="49">
        <v>24</v>
      </c>
      <c r="F6" s="49" t="s">
        <v>21</v>
      </c>
      <c r="G6" s="59" t="s">
        <v>64</v>
      </c>
      <c r="H6" s="101"/>
      <c r="I6" s="11">
        <f aca="true" t="shared" si="0" ref="I6:I16">J6-H6</f>
        <v>0</v>
      </c>
      <c r="J6" s="12">
        <f aca="true" t="shared" si="1" ref="J6:J16">H6*1.12</f>
        <v>0</v>
      </c>
    </row>
    <row r="7" spans="2:10" ht="56.25">
      <c r="B7" s="50">
        <v>45448</v>
      </c>
      <c r="C7" s="53">
        <v>0.3541666666666667</v>
      </c>
      <c r="D7" s="53">
        <v>0.4791666666666667</v>
      </c>
      <c r="E7" s="54">
        <v>51</v>
      </c>
      <c r="F7" s="52" t="s">
        <v>21</v>
      </c>
      <c r="G7" s="59" t="s">
        <v>65</v>
      </c>
      <c r="H7" s="99"/>
      <c r="I7" s="11">
        <f t="shared" si="0"/>
        <v>0</v>
      </c>
      <c r="J7" s="12">
        <f t="shared" si="1"/>
        <v>0</v>
      </c>
    </row>
    <row r="8" spans="2:10" ht="60.75" customHeight="1">
      <c r="B8" s="50">
        <v>45449</v>
      </c>
      <c r="C8" s="53">
        <v>0.3541666666666667</v>
      </c>
      <c r="D8" s="53">
        <v>0.4583333333333333</v>
      </c>
      <c r="E8" s="54">
        <v>22</v>
      </c>
      <c r="F8" s="52" t="s">
        <v>18</v>
      </c>
      <c r="G8" s="59" t="s">
        <v>69</v>
      </c>
      <c r="H8" s="99"/>
      <c r="I8" s="11">
        <f t="shared" si="0"/>
        <v>0</v>
      </c>
      <c r="J8" s="12">
        <f t="shared" si="1"/>
        <v>0</v>
      </c>
    </row>
    <row r="9" spans="2:10" ht="56.25">
      <c r="B9" s="50">
        <v>45450</v>
      </c>
      <c r="C9" s="51">
        <v>0.3541666666666667</v>
      </c>
      <c r="D9" s="51">
        <v>0.46875</v>
      </c>
      <c r="E9" s="52">
        <v>55</v>
      </c>
      <c r="F9" s="52" t="s">
        <v>20</v>
      </c>
      <c r="G9" s="59" t="s">
        <v>62</v>
      </c>
      <c r="H9" s="99"/>
      <c r="I9" s="11">
        <f t="shared" si="0"/>
        <v>0</v>
      </c>
      <c r="J9" s="12">
        <f t="shared" si="1"/>
        <v>0</v>
      </c>
    </row>
    <row r="10" spans="2:10" ht="75">
      <c r="B10" s="50">
        <v>45453</v>
      </c>
      <c r="C10" s="53">
        <v>0.34375</v>
      </c>
      <c r="D10" s="53">
        <v>0.5</v>
      </c>
      <c r="E10" s="54">
        <v>53</v>
      </c>
      <c r="F10" s="52" t="s">
        <v>21</v>
      </c>
      <c r="G10" s="59" t="s">
        <v>76</v>
      </c>
      <c r="H10" s="99"/>
      <c r="I10" s="11">
        <f t="shared" si="0"/>
        <v>0</v>
      </c>
      <c r="J10" s="12">
        <f t="shared" si="1"/>
        <v>0</v>
      </c>
    </row>
    <row r="11" spans="2:10" ht="60.75" customHeight="1">
      <c r="B11" s="50">
        <v>45454</v>
      </c>
      <c r="C11" s="53">
        <v>0.3333333333333333</v>
      </c>
      <c r="D11" s="53">
        <v>0.5104166666666666</v>
      </c>
      <c r="E11" s="54">
        <v>32</v>
      </c>
      <c r="F11" s="52" t="s">
        <v>21</v>
      </c>
      <c r="G11" s="59" t="s">
        <v>79</v>
      </c>
      <c r="H11" s="99"/>
      <c r="I11" s="11">
        <f t="shared" si="0"/>
        <v>0</v>
      </c>
      <c r="J11" s="12">
        <f t="shared" si="1"/>
        <v>0</v>
      </c>
    </row>
    <row r="12" spans="2:10" ht="60.75" customHeight="1">
      <c r="B12" s="50">
        <v>45455</v>
      </c>
      <c r="C12" s="53">
        <v>0.34375</v>
      </c>
      <c r="D12" s="53">
        <v>0.4583333333333333</v>
      </c>
      <c r="E12" s="54">
        <v>27</v>
      </c>
      <c r="F12" s="52" t="s">
        <v>21</v>
      </c>
      <c r="G12" s="59" t="s">
        <v>81</v>
      </c>
      <c r="H12" s="102"/>
      <c r="I12" s="11">
        <f t="shared" si="0"/>
        <v>0</v>
      </c>
      <c r="J12" s="12">
        <f t="shared" si="1"/>
        <v>0</v>
      </c>
    </row>
    <row r="13" spans="2:10" ht="60.75" customHeight="1">
      <c r="B13" s="50">
        <v>45460</v>
      </c>
      <c r="C13" s="48">
        <v>0.34375</v>
      </c>
      <c r="D13" s="48">
        <v>0.4791666666666667</v>
      </c>
      <c r="E13" s="49">
        <v>50</v>
      </c>
      <c r="F13" s="52" t="s">
        <v>20</v>
      </c>
      <c r="G13" s="59" t="s">
        <v>83</v>
      </c>
      <c r="H13" s="101"/>
      <c r="I13" s="11">
        <f t="shared" si="0"/>
        <v>0</v>
      </c>
      <c r="J13" s="12">
        <f t="shared" si="1"/>
        <v>0</v>
      </c>
    </row>
    <row r="14" spans="2:10" ht="60.75" customHeight="1">
      <c r="B14" s="50">
        <v>45461</v>
      </c>
      <c r="C14" s="48">
        <v>0.3333333333333333</v>
      </c>
      <c r="D14" s="48">
        <v>0.4895833333333333</v>
      </c>
      <c r="E14" s="49">
        <v>48</v>
      </c>
      <c r="F14" s="52" t="s">
        <v>17</v>
      </c>
      <c r="G14" s="59" t="s">
        <v>86</v>
      </c>
      <c r="H14" s="101"/>
      <c r="I14" s="11">
        <f t="shared" si="0"/>
        <v>0</v>
      </c>
      <c r="J14" s="12">
        <f t="shared" si="1"/>
        <v>0</v>
      </c>
    </row>
    <row r="15" spans="2:10" ht="60.75" customHeight="1">
      <c r="B15" s="50">
        <v>45463</v>
      </c>
      <c r="C15" s="48">
        <v>0.3229166666666667</v>
      </c>
      <c r="D15" s="48">
        <v>0.4791666666666667</v>
      </c>
      <c r="E15" s="49">
        <v>21</v>
      </c>
      <c r="F15" s="52" t="s">
        <v>22</v>
      </c>
      <c r="G15" s="59" t="s">
        <v>30</v>
      </c>
      <c r="H15" s="101"/>
      <c r="I15" s="11">
        <f t="shared" si="0"/>
        <v>0</v>
      </c>
      <c r="J15" s="12">
        <f t="shared" si="1"/>
        <v>0</v>
      </c>
    </row>
    <row r="16" spans="2:10" ht="60.75" customHeight="1" thickBot="1">
      <c r="B16" s="60">
        <v>45467</v>
      </c>
      <c r="C16" s="61">
        <v>0.3333333333333333</v>
      </c>
      <c r="D16" s="61">
        <v>0.5</v>
      </c>
      <c r="E16" s="62">
        <v>51</v>
      </c>
      <c r="F16" s="63" t="s">
        <v>21</v>
      </c>
      <c r="G16" s="64" t="s">
        <v>91</v>
      </c>
      <c r="H16" s="101"/>
      <c r="I16" s="11">
        <f t="shared" si="0"/>
        <v>0</v>
      </c>
      <c r="J16" s="12">
        <f t="shared" si="1"/>
        <v>0</v>
      </c>
    </row>
    <row r="17" spans="2:10" ht="45.75" customHeight="1" thickBot="1">
      <c r="B17" s="45" t="s">
        <v>7</v>
      </c>
      <c r="C17" s="46"/>
      <c r="D17" s="46"/>
      <c r="E17" s="46"/>
      <c r="F17" s="46"/>
      <c r="G17" s="46"/>
      <c r="H17" s="10">
        <f>SUM(H5:H16)</f>
        <v>0</v>
      </c>
      <c r="I17" s="10">
        <f>SUM(I5:I16)</f>
        <v>0</v>
      </c>
      <c r="J17" s="10">
        <f>SUM(J5:J16)</f>
        <v>0</v>
      </c>
    </row>
  </sheetData>
  <sheetProtection algorithmName="SHA-512" hashValue="CAQ+jwWiupHJQE3LhMYxp6vBh5OWAjXZkwWLxgvqlcS4XpDgzEZMK3AR1mvQWkwOSKGi/Gmr+vXkqyzEH8Nk/Q==" saltValue="iQ2Ja6AhxbnPRgitLQyWtg==" spinCount="100000" sheet="1" objects="1" scenarios="1"/>
  <mergeCells count="1">
    <mergeCell ref="B17:G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B71B7-A920-4381-AB48-B8F813557B60}">
  <sheetPr>
    <tabColor theme="9" tint="0.5999900102615356"/>
  </sheetPr>
  <dimension ref="B1:J15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4.2812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56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14</v>
      </c>
      <c r="F4" s="7" t="s">
        <v>3</v>
      </c>
      <c r="G4" s="7" t="s">
        <v>9</v>
      </c>
      <c r="H4" s="6" t="s">
        <v>4</v>
      </c>
      <c r="I4" s="9" t="s">
        <v>5</v>
      </c>
      <c r="J4" s="9" t="s">
        <v>6</v>
      </c>
    </row>
    <row r="5" spans="2:10" ht="60.75" customHeight="1">
      <c r="B5" s="35">
        <v>45447</v>
      </c>
      <c r="C5" s="36">
        <v>0.3333333333333333</v>
      </c>
      <c r="D5" s="36">
        <v>0.4479166666666667</v>
      </c>
      <c r="E5" s="37">
        <v>46</v>
      </c>
      <c r="F5" s="37" t="s">
        <v>18</v>
      </c>
      <c r="G5" s="38" t="s">
        <v>123</v>
      </c>
      <c r="H5" s="94"/>
      <c r="I5" s="75">
        <f>J5-H5</f>
        <v>0</v>
      </c>
      <c r="J5" s="12">
        <f>H5*1.12</f>
        <v>0</v>
      </c>
    </row>
    <row r="6" spans="2:10" ht="60.75" customHeight="1">
      <c r="B6" s="30">
        <v>45448</v>
      </c>
      <c r="C6" s="31">
        <v>0.3333333333333333</v>
      </c>
      <c r="D6" s="31">
        <v>0.5416666666666666</v>
      </c>
      <c r="E6" s="32">
        <v>31</v>
      </c>
      <c r="F6" s="32" t="s">
        <v>125</v>
      </c>
      <c r="G6" s="39" t="s">
        <v>126</v>
      </c>
      <c r="H6" s="95"/>
      <c r="I6" s="75">
        <f aca="true" t="shared" si="0" ref="I6:I9">J6-H6</f>
        <v>0</v>
      </c>
      <c r="J6" s="12">
        <f aca="true" t="shared" si="1" ref="J6:J9">H6*1.12</f>
        <v>0</v>
      </c>
    </row>
    <row r="7" spans="2:10" ht="60.75" customHeight="1">
      <c r="B7" s="30">
        <v>45453</v>
      </c>
      <c r="C7" s="31">
        <v>0.3333333333333333</v>
      </c>
      <c r="D7" s="31">
        <v>0.46875</v>
      </c>
      <c r="E7" s="32">
        <v>55</v>
      </c>
      <c r="F7" s="32" t="s">
        <v>13</v>
      </c>
      <c r="G7" s="39" t="s">
        <v>44</v>
      </c>
      <c r="H7" s="95"/>
      <c r="I7" s="75">
        <f t="shared" si="0"/>
        <v>0</v>
      </c>
      <c r="J7" s="12">
        <f t="shared" si="1"/>
        <v>0</v>
      </c>
    </row>
    <row r="8" spans="2:10" ht="37.5">
      <c r="B8" s="30">
        <v>45454</v>
      </c>
      <c r="C8" s="31">
        <v>0.34375</v>
      </c>
      <c r="D8" s="31">
        <v>0.4791666666666667</v>
      </c>
      <c r="E8" s="32">
        <v>58</v>
      </c>
      <c r="F8" s="32" t="s">
        <v>20</v>
      </c>
      <c r="G8" s="39" t="s">
        <v>129</v>
      </c>
      <c r="H8" s="95"/>
      <c r="I8" s="75">
        <f t="shared" si="0"/>
        <v>0</v>
      </c>
      <c r="J8" s="12">
        <f t="shared" si="1"/>
        <v>0</v>
      </c>
    </row>
    <row r="9" spans="2:10" ht="60.75" customHeight="1">
      <c r="B9" s="30">
        <v>45456</v>
      </c>
      <c r="C9" s="33">
        <v>0.3541666666666667</v>
      </c>
      <c r="D9" s="33">
        <v>0.5416666666666666</v>
      </c>
      <c r="E9" s="34">
        <v>51</v>
      </c>
      <c r="F9" s="32" t="s">
        <v>17</v>
      </c>
      <c r="G9" s="39" t="s">
        <v>131</v>
      </c>
      <c r="H9" s="97"/>
      <c r="I9" s="75">
        <f t="shared" si="0"/>
        <v>0</v>
      </c>
      <c r="J9" s="12">
        <f t="shared" si="1"/>
        <v>0</v>
      </c>
    </row>
    <row r="10" spans="2:10" ht="60.75" customHeight="1">
      <c r="B10" s="30">
        <v>45457</v>
      </c>
      <c r="C10" s="79">
        <v>0.3333333333333333</v>
      </c>
      <c r="D10" s="79">
        <v>0.5</v>
      </c>
      <c r="E10" s="80">
        <v>47</v>
      </c>
      <c r="F10" s="32" t="s">
        <v>21</v>
      </c>
      <c r="G10" s="39" t="s">
        <v>132</v>
      </c>
      <c r="H10" s="97"/>
      <c r="I10" s="75">
        <f aca="true" t="shared" si="2" ref="I10:I14">J10-H10</f>
        <v>0</v>
      </c>
      <c r="J10" s="12">
        <f aca="true" t="shared" si="3" ref="J10:J14">H10*1.12</f>
        <v>0</v>
      </c>
    </row>
    <row r="11" spans="2:10" ht="60.75" customHeight="1">
      <c r="B11" s="30">
        <v>45461</v>
      </c>
      <c r="C11" s="79">
        <v>0.3333333333333333</v>
      </c>
      <c r="D11" s="79">
        <v>0.5416666666666666</v>
      </c>
      <c r="E11" s="80">
        <v>34</v>
      </c>
      <c r="F11" s="32" t="s">
        <v>21</v>
      </c>
      <c r="G11" s="39" t="s">
        <v>133</v>
      </c>
      <c r="H11" s="97"/>
      <c r="I11" s="75">
        <f t="shared" si="2"/>
        <v>0</v>
      </c>
      <c r="J11" s="12">
        <f t="shared" si="3"/>
        <v>0</v>
      </c>
    </row>
    <row r="12" spans="2:10" ht="112.5">
      <c r="B12" s="30">
        <v>45463</v>
      </c>
      <c r="C12" s="33">
        <v>0.3333333333333333</v>
      </c>
      <c r="D12" s="33">
        <v>0.5833333333333334</v>
      </c>
      <c r="E12" s="34">
        <v>25</v>
      </c>
      <c r="F12" s="32" t="s">
        <v>31</v>
      </c>
      <c r="G12" s="39" t="s">
        <v>45</v>
      </c>
      <c r="H12" s="97"/>
      <c r="I12" s="75">
        <f t="shared" si="2"/>
        <v>0</v>
      </c>
      <c r="J12" s="12">
        <f t="shared" si="3"/>
        <v>0</v>
      </c>
    </row>
    <row r="13" spans="2:10" ht="60.75" customHeight="1">
      <c r="B13" s="30">
        <v>45463</v>
      </c>
      <c r="C13" s="79">
        <v>0.3645833333333333</v>
      </c>
      <c r="D13" s="79">
        <v>0.513888888888889</v>
      </c>
      <c r="E13" s="80">
        <v>42</v>
      </c>
      <c r="F13" s="32" t="s">
        <v>71</v>
      </c>
      <c r="G13" s="39" t="s">
        <v>129</v>
      </c>
      <c r="H13" s="97"/>
      <c r="I13" s="75">
        <f t="shared" si="2"/>
        <v>0</v>
      </c>
      <c r="J13" s="12">
        <f t="shared" si="3"/>
        <v>0</v>
      </c>
    </row>
    <row r="14" spans="2:10" ht="94.5" thickBot="1">
      <c r="B14" s="40">
        <v>45469</v>
      </c>
      <c r="C14" s="41">
        <v>0.3333333333333333</v>
      </c>
      <c r="D14" s="41">
        <v>0.6458333333333334</v>
      </c>
      <c r="E14" s="42">
        <v>27</v>
      </c>
      <c r="F14" s="43" t="s">
        <v>22</v>
      </c>
      <c r="G14" s="44" t="s">
        <v>140</v>
      </c>
      <c r="H14" s="98"/>
      <c r="I14" s="75">
        <f t="shared" si="2"/>
        <v>0</v>
      </c>
      <c r="J14" s="12">
        <f t="shared" si="3"/>
        <v>0</v>
      </c>
    </row>
    <row r="15" spans="2:10" ht="45.75" customHeight="1" thickBot="1">
      <c r="B15" s="45" t="s">
        <v>7</v>
      </c>
      <c r="C15" s="46"/>
      <c r="D15" s="46"/>
      <c r="E15" s="46"/>
      <c r="F15" s="46"/>
      <c r="G15" s="46"/>
      <c r="H15" s="74">
        <f>SUM(H5:H14)</f>
        <v>0</v>
      </c>
      <c r="I15" s="10">
        <f>SUM(I5:I14)</f>
        <v>0</v>
      </c>
      <c r="J15" s="10">
        <f>SUM(J5:J14)</f>
        <v>0</v>
      </c>
    </row>
  </sheetData>
  <sheetProtection algorithmName="SHA-512" hashValue="JYg2u1KabOt+1Z4j/bLLaTLJDPlg2KQRse6W8b3mtWms0KAJqEIlPxAvTNSgvHbpId11T5HW88k0OZlF+yidwg==" saltValue="bxcobgh4euwqhiKSIXabUQ==" spinCount="100000" sheet="1" objects="1" scenarios="1"/>
  <mergeCells count="1">
    <mergeCell ref="B15:G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8841D-FD16-4475-89E8-C87A48522B6D}">
  <sheetPr>
    <tabColor theme="9" tint="0.39998000860214233"/>
  </sheetPr>
  <dimension ref="B1:J15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3.851562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57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14</v>
      </c>
      <c r="F4" s="7" t="s">
        <v>3</v>
      </c>
      <c r="G4" s="7" t="s">
        <v>9</v>
      </c>
      <c r="H4" s="6" t="s">
        <v>4</v>
      </c>
      <c r="I4" s="9" t="s">
        <v>5</v>
      </c>
      <c r="J4" s="9" t="s">
        <v>6</v>
      </c>
    </row>
    <row r="5" spans="2:10" ht="60.75" customHeight="1">
      <c r="B5" s="35">
        <v>45447</v>
      </c>
      <c r="C5" s="36">
        <v>0.3333333333333333</v>
      </c>
      <c r="D5" s="36">
        <v>0.5416666666666666</v>
      </c>
      <c r="E5" s="37">
        <v>65</v>
      </c>
      <c r="F5" s="37" t="s">
        <v>124</v>
      </c>
      <c r="G5" s="38" t="s">
        <v>42</v>
      </c>
      <c r="H5" s="94"/>
      <c r="I5" s="75">
        <f>J5-H5</f>
        <v>0</v>
      </c>
      <c r="J5" s="12">
        <f>H5*1.12</f>
        <v>0</v>
      </c>
    </row>
    <row r="6" spans="2:10" ht="75">
      <c r="B6" s="30">
        <v>45448</v>
      </c>
      <c r="C6" s="79">
        <v>0.3333333333333333</v>
      </c>
      <c r="D6" s="79">
        <v>0.4791666666666667</v>
      </c>
      <c r="E6" s="80">
        <v>41</v>
      </c>
      <c r="F6" s="32" t="s">
        <v>21</v>
      </c>
      <c r="G6" s="39" t="s">
        <v>127</v>
      </c>
      <c r="H6" s="95"/>
      <c r="I6" s="75">
        <f aca="true" t="shared" si="0" ref="I6:I8">J6-H6</f>
        <v>0</v>
      </c>
      <c r="J6" s="12">
        <f aca="true" t="shared" si="1" ref="J6:J8">H6*1.12</f>
        <v>0</v>
      </c>
    </row>
    <row r="7" spans="2:10" ht="60.75" customHeight="1">
      <c r="B7" s="30">
        <v>45453</v>
      </c>
      <c r="C7" s="79">
        <v>0.34375</v>
      </c>
      <c r="D7" s="79">
        <v>0.4791666666666667</v>
      </c>
      <c r="E7" s="80">
        <v>28</v>
      </c>
      <c r="F7" s="32" t="s">
        <v>21</v>
      </c>
      <c r="G7" s="39" t="s">
        <v>128</v>
      </c>
      <c r="H7" s="95"/>
      <c r="I7" s="75">
        <f t="shared" si="0"/>
        <v>0</v>
      </c>
      <c r="J7" s="12">
        <f t="shared" si="1"/>
        <v>0</v>
      </c>
    </row>
    <row r="8" spans="2:10" ht="75">
      <c r="B8" s="30">
        <v>45455</v>
      </c>
      <c r="C8" s="79">
        <v>0.3333333333333333</v>
      </c>
      <c r="D8" s="79">
        <v>0.4791666666666667</v>
      </c>
      <c r="E8" s="80">
        <v>37</v>
      </c>
      <c r="F8" s="32" t="s">
        <v>21</v>
      </c>
      <c r="G8" s="39" t="s">
        <v>127</v>
      </c>
      <c r="H8" s="96"/>
      <c r="I8" s="75">
        <f t="shared" si="0"/>
        <v>0</v>
      </c>
      <c r="J8" s="12">
        <f t="shared" si="1"/>
        <v>0</v>
      </c>
    </row>
    <row r="9" spans="2:10" ht="60.75" customHeight="1">
      <c r="B9" s="30">
        <v>45456</v>
      </c>
      <c r="C9" s="33">
        <v>0.3333333333333333</v>
      </c>
      <c r="D9" s="33">
        <v>0.46875</v>
      </c>
      <c r="E9" s="34">
        <v>15</v>
      </c>
      <c r="F9" s="32" t="s">
        <v>28</v>
      </c>
      <c r="G9" s="39" t="s">
        <v>142</v>
      </c>
      <c r="H9" s="97"/>
      <c r="I9" s="75">
        <f aca="true" t="shared" si="2" ref="I9:I14">J9-H9</f>
        <v>0</v>
      </c>
      <c r="J9" s="12">
        <f aca="true" t="shared" si="3" ref="J9:J14">H9*1.12</f>
        <v>0</v>
      </c>
    </row>
    <row r="10" spans="2:10" ht="60.75" customHeight="1">
      <c r="B10" s="30">
        <v>45460</v>
      </c>
      <c r="C10" s="33">
        <v>0.3541666666666667</v>
      </c>
      <c r="D10" s="33">
        <v>0.5</v>
      </c>
      <c r="E10" s="34">
        <v>40</v>
      </c>
      <c r="F10" s="32" t="s">
        <v>22</v>
      </c>
      <c r="G10" s="39" t="s">
        <v>43</v>
      </c>
      <c r="H10" s="97"/>
      <c r="I10" s="75">
        <f t="shared" si="2"/>
        <v>0</v>
      </c>
      <c r="J10" s="12">
        <f t="shared" si="3"/>
        <v>0</v>
      </c>
    </row>
    <row r="11" spans="2:10" ht="60.75" customHeight="1">
      <c r="B11" s="30">
        <v>45462</v>
      </c>
      <c r="C11" s="33">
        <v>0.3229166666666667</v>
      </c>
      <c r="D11" s="33">
        <v>0.4895833333333333</v>
      </c>
      <c r="E11" s="34">
        <v>28</v>
      </c>
      <c r="F11" s="32" t="s">
        <v>27</v>
      </c>
      <c r="G11" s="39" t="s">
        <v>134</v>
      </c>
      <c r="H11" s="97"/>
      <c r="I11" s="75">
        <f t="shared" si="2"/>
        <v>0</v>
      </c>
      <c r="J11" s="12">
        <f t="shared" si="3"/>
        <v>0</v>
      </c>
    </row>
    <row r="12" spans="2:10" ht="60.75" customHeight="1">
      <c r="B12" s="30">
        <v>45463</v>
      </c>
      <c r="C12" s="33">
        <v>0.3333333333333333</v>
      </c>
      <c r="D12" s="33">
        <v>0.4791666666666667</v>
      </c>
      <c r="E12" s="34">
        <v>31</v>
      </c>
      <c r="F12" s="32" t="s">
        <v>27</v>
      </c>
      <c r="G12" s="39" t="s">
        <v>136</v>
      </c>
      <c r="H12" s="97"/>
      <c r="I12" s="75">
        <f t="shared" si="2"/>
        <v>0</v>
      </c>
      <c r="J12" s="12">
        <f t="shared" si="3"/>
        <v>0</v>
      </c>
    </row>
    <row r="13" spans="2:10" ht="60.75" customHeight="1">
      <c r="B13" s="30">
        <v>45464</v>
      </c>
      <c r="C13" s="33">
        <v>0.3541666666666667</v>
      </c>
      <c r="D13" s="33">
        <v>0.5</v>
      </c>
      <c r="E13" s="34">
        <v>50</v>
      </c>
      <c r="F13" s="32" t="s">
        <v>22</v>
      </c>
      <c r="G13" s="39" t="s">
        <v>138</v>
      </c>
      <c r="H13" s="97"/>
      <c r="I13" s="75">
        <f t="shared" si="2"/>
        <v>0</v>
      </c>
      <c r="J13" s="12">
        <f t="shared" si="3"/>
        <v>0</v>
      </c>
    </row>
    <row r="14" spans="2:10" ht="60.75" customHeight="1" thickBot="1">
      <c r="B14" s="40">
        <v>45470</v>
      </c>
      <c r="C14" s="41">
        <v>0.3541666666666667</v>
      </c>
      <c r="D14" s="41">
        <v>0.4479166666666667</v>
      </c>
      <c r="E14" s="42">
        <v>54</v>
      </c>
      <c r="F14" s="43" t="s">
        <v>10</v>
      </c>
      <c r="G14" s="44" t="s">
        <v>141</v>
      </c>
      <c r="H14" s="98"/>
      <c r="I14" s="75">
        <f t="shared" si="2"/>
        <v>0</v>
      </c>
      <c r="J14" s="12">
        <f t="shared" si="3"/>
        <v>0</v>
      </c>
    </row>
    <row r="15" spans="2:10" ht="45.75" customHeight="1" thickBot="1">
      <c r="B15" s="45" t="s">
        <v>7</v>
      </c>
      <c r="C15" s="46"/>
      <c r="D15" s="46"/>
      <c r="E15" s="46"/>
      <c r="F15" s="46"/>
      <c r="G15" s="46"/>
      <c r="H15" s="74">
        <f>SUM(H5:H14)</f>
        <v>0</v>
      </c>
      <c r="I15" s="10">
        <f>SUM(I5:I14)</f>
        <v>0</v>
      </c>
      <c r="J15" s="10">
        <f>SUM(J5:J14)</f>
        <v>0</v>
      </c>
    </row>
  </sheetData>
  <sheetProtection algorithmName="SHA-512" hashValue="iIQTCNZzyUF+Yp/87nGy/oWhuoo9eBkqSCurzwyT9bTqIVzMd0cXk2lZ9TPtvbgIqPcxiCHWutHSMSAsjcowgA==" saltValue="/f+b4Uzw6WRh4NSD503J8A==" spinCount="100000" sheet="1" objects="1" scenarios="1"/>
  <mergeCells count="1">
    <mergeCell ref="B15:G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0EE90-608D-4999-8CBC-9E471D6001D7}">
  <sheetPr>
    <tabColor theme="5" tint="0.39998000860214233"/>
  </sheetPr>
  <dimension ref="B1:J13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4.0039062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58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14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0.75" customHeight="1">
      <c r="B5" s="83">
        <v>45446</v>
      </c>
      <c r="C5" s="84">
        <v>0.3368055555555556</v>
      </c>
      <c r="D5" s="84">
        <v>0.4236111111111111</v>
      </c>
      <c r="E5" s="85">
        <v>178</v>
      </c>
      <c r="F5" s="85" t="s">
        <v>61</v>
      </c>
      <c r="G5" s="88" t="s">
        <v>123</v>
      </c>
      <c r="H5" s="89"/>
      <c r="I5" s="75">
        <f>J5-H5</f>
        <v>0</v>
      </c>
      <c r="J5" s="12">
        <f>H5*1.12</f>
        <v>0</v>
      </c>
    </row>
    <row r="6" spans="2:10" ht="60.75" customHeight="1">
      <c r="B6" s="83">
        <v>45446</v>
      </c>
      <c r="C6" s="84">
        <v>0.375</v>
      </c>
      <c r="D6" s="84">
        <v>0.5</v>
      </c>
      <c r="E6" s="85">
        <v>225</v>
      </c>
      <c r="F6" s="85" t="s">
        <v>61</v>
      </c>
      <c r="G6" s="88" t="s">
        <v>11</v>
      </c>
      <c r="H6" s="90"/>
      <c r="I6" s="75">
        <f aca="true" t="shared" si="0" ref="I6:I8">J6-H6</f>
        <v>0</v>
      </c>
      <c r="J6" s="12">
        <f aca="true" t="shared" si="1" ref="J6:J8">H6*1.12</f>
        <v>0</v>
      </c>
    </row>
    <row r="7" spans="2:10" ht="60.75" customHeight="1">
      <c r="B7" s="83">
        <v>45453</v>
      </c>
      <c r="C7" s="84">
        <v>0.3333333333333333</v>
      </c>
      <c r="D7" s="84">
        <v>0.4270833333333333</v>
      </c>
      <c r="E7" s="85">
        <v>228</v>
      </c>
      <c r="F7" s="85" t="s">
        <v>61</v>
      </c>
      <c r="G7" s="88" t="s">
        <v>144</v>
      </c>
      <c r="H7" s="90"/>
      <c r="I7" s="75">
        <f t="shared" si="0"/>
        <v>0</v>
      </c>
      <c r="J7" s="12">
        <f t="shared" si="1"/>
        <v>0</v>
      </c>
    </row>
    <row r="8" spans="2:10" ht="60.75" customHeight="1">
      <c r="B8" s="83">
        <v>45453</v>
      </c>
      <c r="C8" s="84">
        <v>0.3958333333333333</v>
      </c>
      <c r="D8" s="84">
        <v>0.4895833333333333</v>
      </c>
      <c r="E8" s="85">
        <v>95</v>
      </c>
      <c r="F8" s="85" t="s">
        <v>61</v>
      </c>
      <c r="G8" s="88" t="s">
        <v>144</v>
      </c>
      <c r="H8" s="90"/>
      <c r="I8" s="75">
        <f t="shared" si="0"/>
        <v>0</v>
      </c>
      <c r="J8" s="12">
        <f t="shared" si="1"/>
        <v>0</v>
      </c>
    </row>
    <row r="9" spans="2:10" ht="60.75" customHeight="1">
      <c r="B9" s="83">
        <v>45453</v>
      </c>
      <c r="C9" s="84">
        <v>0.40625</v>
      </c>
      <c r="D9" s="84">
        <v>0.5</v>
      </c>
      <c r="E9" s="85">
        <v>95</v>
      </c>
      <c r="F9" s="85" t="s">
        <v>61</v>
      </c>
      <c r="G9" s="88" t="s">
        <v>145</v>
      </c>
      <c r="H9" s="90"/>
      <c r="I9" s="75">
        <f aca="true" t="shared" si="2" ref="I9:I12">J9-H9</f>
        <v>0</v>
      </c>
      <c r="J9" s="12">
        <f aca="true" t="shared" si="3" ref="J9:J12">H9*1.12</f>
        <v>0</v>
      </c>
    </row>
    <row r="10" spans="2:10" ht="60.75" customHeight="1">
      <c r="B10" s="83">
        <v>45455</v>
      </c>
      <c r="C10" s="84">
        <v>0.3854166666666667</v>
      </c>
      <c r="D10" s="84">
        <v>0.5416666666666666</v>
      </c>
      <c r="E10" s="85">
        <v>97</v>
      </c>
      <c r="F10" s="85" t="s">
        <v>29</v>
      </c>
      <c r="G10" s="88" t="s">
        <v>145</v>
      </c>
      <c r="H10" s="91"/>
      <c r="I10" s="75">
        <f t="shared" si="2"/>
        <v>0</v>
      </c>
      <c r="J10" s="12">
        <f t="shared" si="3"/>
        <v>0</v>
      </c>
    </row>
    <row r="11" spans="2:10" ht="60.75" customHeight="1">
      <c r="B11" s="83">
        <v>45456</v>
      </c>
      <c r="C11" s="86">
        <v>0.375</v>
      </c>
      <c r="D11" s="86">
        <v>0.5104166666666666</v>
      </c>
      <c r="E11" s="87">
        <v>187</v>
      </c>
      <c r="F11" s="85" t="s">
        <v>71</v>
      </c>
      <c r="G11" s="88" t="s">
        <v>41</v>
      </c>
      <c r="H11" s="92"/>
      <c r="I11" s="75">
        <f t="shared" si="2"/>
        <v>0</v>
      </c>
      <c r="J11" s="12">
        <f t="shared" si="3"/>
        <v>0</v>
      </c>
    </row>
    <row r="12" spans="2:10" ht="57" thickBot="1">
      <c r="B12" s="83">
        <v>45461</v>
      </c>
      <c r="C12" s="86">
        <v>0.3645833333333333</v>
      </c>
      <c r="D12" s="86">
        <v>0.5104166666666666</v>
      </c>
      <c r="E12" s="87">
        <v>110</v>
      </c>
      <c r="F12" s="85" t="s">
        <v>71</v>
      </c>
      <c r="G12" s="88" t="s">
        <v>146</v>
      </c>
      <c r="H12" s="93"/>
      <c r="I12" s="75">
        <f t="shared" si="2"/>
        <v>0</v>
      </c>
      <c r="J12" s="12">
        <f t="shared" si="3"/>
        <v>0</v>
      </c>
    </row>
    <row r="13" spans="2:10" ht="45.75" customHeight="1" thickBot="1">
      <c r="B13" s="45" t="s">
        <v>7</v>
      </c>
      <c r="C13" s="46"/>
      <c r="D13" s="46"/>
      <c r="E13" s="46"/>
      <c r="F13" s="46"/>
      <c r="G13" s="46"/>
      <c r="H13" s="10">
        <f>SUM(H5:H12)</f>
        <v>0</v>
      </c>
      <c r="I13" s="10">
        <f>SUM(I5:I12)</f>
        <v>0</v>
      </c>
      <c r="J13" s="10">
        <f>SUM(J5:J12)</f>
        <v>0</v>
      </c>
    </row>
  </sheetData>
  <sheetProtection algorithmName="SHA-512" hashValue="eGNPU78BXx/9oVrivtQjnRNU7TR0iYdd4i8zKUkX2ZConPDslbcdnb6rPGpGIs+1gCH9NlFnO3CU8oxgdAiy3w==" saltValue="UwTBxBQwJjCnZrz3WsvU3g==" spinCount="100000" sheet="1" objects="1" scenarios="1"/>
  <mergeCells count="1">
    <mergeCell ref="B13:G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15FA4-2BD1-436A-B6AC-28E376C105CF}">
  <sheetPr>
    <tabColor theme="4" tint="0.5999900102615356"/>
  </sheetPr>
  <dimension ref="B1:J17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4.14062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48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14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37.5">
      <c r="B5" s="65">
        <v>45446</v>
      </c>
      <c r="C5" s="66">
        <v>0.34375</v>
      </c>
      <c r="D5" s="66">
        <v>0.4236111111111111</v>
      </c>
      <c r="E5" s="67">
        <v>86</v>
      </c>
      <c r="F5" s="67" t="s">
        <v>61</v>
      </c>
      <c r="G5" s="68" t="s">
        <v>33</v>
      </c>
      <c r="H5" s="99"/>
      <c r="I5" s="13">
        <f>J5-H5</f>
        <v>0</v>
      </c>
      <c r="J5" s="14">
        <f>H5*1.12</f>
        <v>0</v>
      </c>
    </row>
    <row r="6" spans="2:10" ht="60.75" customHeight="1">
      <c r="B6" s="50">
        <v>45447</v>
      </c>
      <c r="C6" s="51">
        <v>0.34375</v>
      </c>
      <c r="D6" s="51">
        <v>0.4791666666666667</v>
      </c>
      <c r="E6" s="52">
        <v>18</v>
      </c>
      <c r="F6" s="52" t="s">
        <v>20</v>
      </c>
      <c r="G6" s="59" t="s">
        <v>65</v>
      </c>
      <c r="H6" s="99"/>
      <c r="I6" s="13">
        <f aca="true" t="shared" si="0" ref="I6:I16">J6-H6</f>
        <v>0</v>
      </c>
      <c r="J6" s="14">
        <f aca="true" t="shared" si="1" ref="J6:J16">H6*1.12</f>
        <v>0</v>
      </c>
    </row>
    <row r="7" spans="2:10" ht="60.75" customHeight="1">
      <c r="B7" s="50">
        <v>45449</v>
      </c>
      <c r="C7" s="51">
        <v>0.3333333333333333</v>
      </c>
      <c r="D7" s="51">
        <v>0.5208333333333334</v>
      </c>
      <c r="E7" s="52">
        <v>56</v>
      </c>
      <c r="F7" s="52" t="s">
        <v>28</v>
      </c>
      <c r="G7" s="59" t="s">
        <v>66</v>
      </c>
      <c r="H7" s="99"/>
      <c r="I7" s="13">
        <f t="shared" si="0"/>
        <v>0</v>
      </c>
      <c r="J7" s="14">
        <f t="shared" si="1"/>
        <v>0</v>
      </c>
    </row>
    <row r="8" spans="2:10" ht="60.75" customHeight="1">
      <c r="B8" s="47">
        <v>45450</v>
      </c>
      <c r="C8" s="48">
        <v>0.34375</v>
      </c>
      <c r="D8" s="48">
        <v>0.5625</v>
      </c>
      <c r="E8" s="49">
        <v>36</v>
      </c>
      <c r="F8" s="49" t="s">
        <v>17</v>
      </c>
      <c r="G8" s="59" t="s">
        <v>68</v>
      </c>
      <c r="H8" s="99"/>
      <c r="I8" s="13">
        <f t="shared" si="0"/>
        <v>0</v>
      </c>
      <c r="J8" s="14">
        <f t="shared" si="1"/>
        <v>0</v>
      </c>
    </row>
    <row r="9" spans="2:10" ht="60.75" customHeight="1">
      <c r="B9" s="50">
        <v>45450</v>
      </c>
      <c r="C9" s="53">
        <v>0.3541666666666667</v>
      </c>
      <c r="D9" s="53">
        <v>0.46875</v>
      </c>
      <c r="E9" s="54">
        <v>24</v>
      </c>
      <c r="F9" s="52" t="s">
        <v>21</v>
      </c>
      <c r="G9" s="59" t="s">
        <v>73</v>
      </c>
      <c r="H9" s="99"/>
      <c r="I9" s="13">
        <f t="shared" si="0"/>
        <v>0</v>
      </c>
      <c r="J9" s="14">
        <f t="shared" si="1"/>
        <v>0</v>
      </c>
    </row>
    <row r="10" spans="2:10" ht="60.75" customHeight="1">
      <c r="B10" s="50">
        <v>45454</v>
      </c>
      <c r="C10" s="51">
        <v>0.34722222222222227</v>
      </c>
      <c r="D10" s="51">
        <v>0.4791666666666667</v>
      </c>
      <c r="E10" s="52">
        <v>52</v>
      </c>
      <c r="F10" s="52" t="s">
        <v>77</v>
      </c>
      <c r="G10" s="59" t="s">
        <v>33</v>
      </c>
      <c r="H10" s="99"/>
      <c r="I10" s="13">
        <f t="shared" si="0"/>
        <v>0</v>
      </c>
      <c r="J10" s="14">
        <f t="shared" si="1"/>
        <v>0</v>
      </c>
    </row>
    <row r="11" spans="2:10" ht="37.5">
      <c r="B11" s="50">
        <v>45455</v>
      </c>
      <c r="C11" s="51">
        <v>0.375</v>
      </c>
      <c r="D11" s="51">
        <v>0.5416666666666666</v>
      </c>
      <c r="E11" s="52">
        <v>52</v>
      </c>
      <c r="F11" s="52" t="s">
        <v>29</v>
      </c>
      <c r="G11" s="59" t="s">
        <v>19</v>
      </c>
      <c r="H11" s="99"/>
      <c r="I11" s="13">
        <f t="shared" si="0"/>
        <v>0</v>
      </c>
      <c r="J11" s="14">
        <f t="shared" si="1"/>
        <v>0</v>
      </c>
    </row>
    <row r="12" spans="2:10" ht="75">
      <c r="B12" s="50">
        <v>45456</v>
      </c>
      <c r="C12" s="48">
        <v>0.3333333333333333</v>
      </c>
      <c r="D12" s="48">
        <v>0.4583333333333333</v>
      </c>
      <c r="E12" s="49">
        <v>25</v>
      </c>
      <c r="F12" s="52" t="s">
        <v>24</v>
      </c>
      <c r="G12" s="59" t="s">
        <v>70</v>
      </c>
      <c r="H12" s="101"/>
      <c r="I12" s="13">
        <f t="shared" si="0"/>
        <v>0</v>
      </c>
      <c r="J12" s="14">
        <f t="shared" si="1"/>
        <v>0</v>
      </c>
    </row>
    <row r="13" spans="2:10" ht="112.5">
      <c r="B13" s="50">
        <v>45460</v>
      </c>
      <c r="C13" s="53">
        <v>0.3645833333333333</v>
      </c>
      <c r="D13" s="53">
        <v>0.5</v>
      </c>
      <c r="E13" s="54">
        <v>32</v>
      </c>
      <c r="F13" s="52" t="s">
        <v>21</v>
      </c>
      <c r="G13" s="59" t="s">
        <v>84</v>
      </c>
      <c r="H13" s="101"/>
      <c r="I13" s="13">
        <f t="shared" si="0"/>
        <v>0</v>
      </c>
      <c r="J13" s="14">
        <f t="shared" si="1"/>
        <v>0</v>
      </c>
    </row>
    <row r="14" spans="2:10" ht="56.25">
      <c r="B14" s="50">
        <v>45461</v>
      </c>
      <c r="C14" s="53">
        <v>0.3333333333333333</v>
      </c>
      <c r="D14" s="53">
        <v>0.5</v>
      </c>
      <c r="E14" s="54">
        <v>23</v>
      </c>
      <c r="F14" s="52" t="s">
        <v>21</v>
      </c>
      <c r="G14" s="59" t="s">
        <v>87</v>
      </c>
      <c r="H14" s="101"/>
      <c r="I14" s="13">
        <f t="shared" si="0"/>
        <v>0</v>
      </c>
      <c r="J14" s="14">
        <f t="shared" si="1"/>
        <v>0</v>
      </c>
    </row>
    <row r="15" spans="2:10" ht="112.5">
      <c r="B15" s="50">
        <v>45463</v>
      </c>
      <c r="C15" s="53">
        <v>0.3645833333333333</v>
      </c>
      <c r="D15" s="53">
        <v>0.4791666666666667</v>
      </c>
      <c r="E15" s="54">
        <v>43</v>
      </c>
      <c r="F15" s="52" t="s">
        <v>21</v>
      </c>
      <c r="G15" s="59" t="s">
        <v>84</v>
      </c>
      <c r="H15" s="101"/>
      <c r="I15" s="13">
        <f t="shared" si="0"/>
        <v>0</v>
      </c>
      <c r="J15" s="14">
        <f t="shared" si="1"/>
        <v>0</v>
      </c>
    </row>
    <row r="16" spans="2:10" ht="60.75" customHeight="1" thickBot="1">
      <c r="B16" s="60">
        <v>45468</v>
      </c>
      <c r="C16" s="69">
        <v>0.3541666666666667</v>
      </c>
      <c r="D16" s="69">
        <v>0.4791666666666667</v>
      </c>
      <c r="E16" s="70">
        <v>27</v>
      </c>
      <c r="F16" s="63" t="s">
        <v>28</v>
      </c>
      <c r="G16" s="64" t="s">
        <v>92</v>
      </c>
      <c r="H16" s="101"/>
      <c r="I16" s="13">
        <f t="shared" si="0"/>
        <v>0</v>
      </c>
      <c r="J16" s="14">
        <f t="shared" si="1"/>
        <v>0</v>
      </c>
    </row>
    <row r="17" spans="2:10" ht="45.75" customHeight="1" thickBot="1">
      <c r="B17" s="45" t="s">
        <v>7</v>
      </c>
      <c r="C17" s="46"/>
      <c r="D17" s="46"/>
      <c r="E17" s="46"/>
      <c r="F17" s="46"/>
      <c r="G17" s="46"/>
      <c r="H17" s="10">
        <f>SUM(H5:H16)</f>
        <v>0</v>
      </c>
      <c r="I17" s="10">
        <f>SUM(I5:I16)</f>
        <v>0</v>
      </c>
      <c r="J17" s="10">
        <f>SUM(J5:J16)</f>
        <v>0</v>
      </c>
    </row>
  </sheetData>
  <sheetProtection algorithmName="SHA-512" hashValue="yD6rtSegLHYftZZaG9Kg2+COkLr/XLfPdNkwrl1S7jm1cBsh6gdjqNYfjRFPkFt3hCtcSlWGcqfipchIA3zvdg==" saltValue="aAKSkuGbP4Jx9JTn9qTfaA==" spinCount="100000" sheet="1" objects="1" scenarios="1"/>
  <mergeCells count="1">
    <mergeCell ref="B17:G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BADBD-B1EC-49B6-9142-A6A4DE63773A}">
  <sheetPr>
    <tabColor theme="4" tint="0.39998000860214233"/>
  </sheetPr>
  <dimension ref="B1:J17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4.0039062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49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14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0.75" customHeight="1">
      <c r="B5" s="65">
        <v>45446</v>
      </c>
      <c r="C5" s="66">
        <v>0.3541666666666667</v>
      </c>
      <c r="D5" s="66">
        <v>0.46875</v>
      </c>
      <c r="E5" s="67">
        <v>55</v>
      </c>
      <c r="F5" s="67" t="s">
        <v>20</v>
      </c>
      <c r="G5" s="68" t="s">
        <v>62</v>
      </c>
      <c r="H5" s="99"/>
      <c r="I5" s="13">
        <f>J5-H5</f>
        <v>0</v>
      </c>
      <c r="J5" s="14">
        <f>H5*1.12</f>
        <v>0</v>
      </c>
    </row>
    <row r="6" spans="2:10" ht="75">
      <c r="B6" s="50">
        <v>45448</v>
      </c>
      <c r="C6" s="51">
        <v>0.3333333333333333</v>
      </c>
      <c r="D6" s="51">
        <v>0.4791666666666667</v>
      </c>
      <c r="E6" s="52">
        <v>19</v>
      </c>
      <c r="F6" s="52" t="s">
        <v>24</v>
      </c>
      <c r="G6" s="59" t="s">
        <v>25</v>
      </c>
      <c r="H6" s="99"/>
      <c r="I6" s="13">
        <f aca="true" t="shared" si="0" ref="I6:I16">J6-H6</f>
        <v>0</v>
      </c>
      <c r="J6" s="14">
        <f aca="true" t="shared" si="1" ref="J6:J16">H6*1.12</f>
        <v>0</v>
      </c>
    </row>
    <row r="7" spans="2:10" ht="60.75" customHeight="1">
      <c r="B7" s="50">
        <v>45449</v>
      </c>
      <c r="C7" s="51">
        <v>0.3541666666666667</v>
      </c>
      <c r="D7" s="51">
        <v>0.5277777777777778</v>
      </c>
      <c r="E7" s="52">
        <v>32</v>
      </c>
      <c r="F7" s="52" t="s">
        <v>67</v>
      </c>
      <c r="G7" s="59" t="s">
        <v>33</v>
      </c>
      <c r="H7" s="99"/>
      <c r="I7" s="13">
        <f t="shared" si="0"/>
        <v>0</v>
      </c>
      <c r="J7" s="14">
        <f t="shared" si="1"/>
        <v>0</v>
      </c>
    </row>
    <row r="8" spans="2:10" ht="60.75" customHeight="1">
      <c r="B8" s="50">
        <v>45450</v>
      </c>
      <c r="C8" s="51">
        <v>0.3333333333333333</v>
      </c>
      <c r="D8" s="51">
        <v>0.4583333333333333</v>
      </c>
      <c r="E8" s="52">
        <v>22</v>
      </c>
      <c r="F8" s="52" t="s">
        <v>28</v>
      </c>
      <c r="G8" s="59" t="s">
        <v>70</v>
      </c>
      <c r="H8" s="99"/>
      <c r="I8" s="13">
        <f t="shared" si="0"/>
        <v>0</v>
      </c>
      <c r="J8" s="14">
        <f t="shared" si="1"/>
        <v>0</v>
      </c>
    </row>
    <row r="9" spans="2:10" ht="131.25">
      <c r="B9" s="50">
        <v>45453</v>
      </c>
      <c r="C9" s="51">
        <v>0.3333333333333333</v>
      </c>
      <c r="D9" s="51">
        <v>0.4791666666666667</v>
      </c>
      <c r="E9" s="52">
        <v>40</v>
      </c>
      <c r="F9" s="52" t="s">
        <v>20</v>
      </c>
      <c r="G9" s="59" t="s">
        <v>74</v>
      </c>
      <c r="H9" s="99"/>
      <c r="I9" s="13">
        <f t="shared" si="0"/>
        <v>0</v>
      </c>
      <c r="J9" s="14">
        <f t="shared" si="1"/>
        <v>0</v>
      </c>
    </row>
    <row r="10" spans="2:10" ht="60.75" customHeight="1">
      <c r="B10" s="50">
        <v>45454</v>
      </c>
      <c r="C10" s="51">
        <v>0.3541666666666667</v>
      </c>
      <c r="D10" s="51">
        <v>0.5</v>
      </c>
      <c r="E10" s="52">
        <v>28</v>
      </c>
      <c r="F10" s="52" t="s">
        <v>27</v>
      </c>
      <c r="G10" s="59" t="s">
        <v>78</v>
      </c>
      <c r="H10" s="99"/>
      <c r="I10" s="13">
        <f t="shared" si="0"/>
        <v>0</v>
      </c>
      <c r="J10" s="14">
        <f t="shared" si="1"/>
        <v>0</v>
      </c>
    </row>
    <row r="11" spans="2:10" ht="60.75" customHeight="1">
      <c r="B11" s="50">
        <v>45455</v>
      </c>
      <c r="C11" s="51">
        <v>0.3333333333333333</v>
      </c>
      <c r="D11" s="51">
        <v>0.46875</v>
      </c>
      <c r="E11" s="52">
        <v>19</v>
      </c>
      <c r="F11" s="52" t="s">
        <v>13</v>
      </c>
      <c r="G11" s="59" t="s">
        <v>80</v>
      </c>
      <c r="H11" s="99"/>
      <c r="I11" s="13">
        <f t="shared" si="0"/>
        <v>0</v>
      </c>
      <c r="J11" s="14">
        <f t="shared" si="1"/>
        <v>0</v>
      </c>
    </row>
    <row r="12" spans="2:10" ht="60.75" customHeight="1">
      <c r="B12" s="50">
        <v>45456</v>
      </c>
      <c r="C12" s="48">
        <v>0.3333333333333333</v>
      </c>
      <c r="D12" s="48">
        <v>0.4791666666666667</v>
      </c>
      <c r="E12" s="49">
        <v>48</v>
      </c>
      <c r="F12" s="52" t="s">
        <v>13</v>
      </c>
      <c r="G12" s="59" t="s">
        <v>82</v>
      </c>
      <c r="H12" s="101"/>
      <c r="I12" s="13">
        <f t="shared" si="0"/>
        <v>0</v>
      </c>
      <c r="J12" s="14">
        <f t="shared" si="1"/>
        <v>0</v>
      </c>
    </row>
    <row r="13" spans="2:10" ht="60.75" customHeight="1">
      <c r="B13" s="50">
        <v>45461</v>
      </c>
      <c r="C13" s="48">
        <v>0.3333333333333333</v>
      </c>
      <c r="D13" s="48">
        <v>0.4583333333333333</v>
      </c>
      <c r="E13" s="49">
        <v>54</v>
      </c>
      <c r="F13" s="52" t="s">
        <v>28</v>
      </c>
      <c r="G13" s="59" t="s">
        <v>85</v>
      </c>
      <c r="H13" s="101"/>
      <c r="I13" s="13">
        <f t="shared" si="0"/>
        <v>0</v>
      </c>
      <c r="J13" s="14">
        <f t="shared" si="1"/>
        <v>0</v>
      </c>
    </row>
    <row r="14" spans="2:10" ht="60.75" customHeight="1">
      <c r="B14" s="50">
        <v>45462</v>
      </c>
      <c r="C14" s="48">
        <v>0.34375</v>
      </c>
      <c r="D14" s="48">
        <v>0.4791666666666667</v>
      </c>
      <c r="E14" s="49">
        <v>50</v>
      </c>
      <c r="F14" s="52" t="s">
        <v>28</v>
      </c>
      <c r="G14" s="59" t="s">
        <v>88</v>
      </c>
      <c r="H14" s="101"/>
      <c r="I14" s="13">
        <f t="shared" si="0"/>
        <v>0</v>
      </c>
      <c r="J14" s="14">
        <f t="shared" si="1"/>
        <v>0</v>
      </c>
    </row>
    <row r="15" spans="2:10" ht="60.75" customHeight="1">
      <c r="B15" s="50">
        <v>45463</v>
      </c>
      <c r="C15" s="53">
        <v>0.3645833333333333</v>
      </c>
      <c r="D15" s="53">
        <v>0.513888888888889</v>
      </c>
      <c r="E15" s="54">
        <v>24</v>
      </c>
      <c r="F15" s="52" t="s">
        <v>71</v>
      </c>
      <c r="G15" s="59" t="s">
        <v>90</v>
      </c>
      <c r="H15" s="101"/>
      <c r="I15" s="13">
        <f t="shared" si="0"/>
        <v>0</v>
      </c>
      <c r="J15" s="14">
        <f t="shared" si="1"/>
        <v>0</v>
      </c>
    </row>
    <row r="16" spans="2:10" ht="60.75" customHeight="1" thickBot="1">
      <c r="B16" s="60">
        <v>45468</v>
      </c>
      <c r="C16" s="69">
        <v>0.3333333333333333</v>
      </c>
      <c r="D16" s="69">
        <v>0.4583333333333333</v>
      </c>
      <c r="E16" s="70">
        <v>49</v>
      </c>
      <c r="F16" s="63" t="s">
        <v>13</v>
      </c>
      <c r="G16" s="64" t="s">
        <v>82</v>
      </c>
      <c r="H16" s="101"/>
      <c r="I16" s="13">
        <f t="shared" si="0"/>
        <v>0</v>
      </c>
      <c r="J16" s="14">
        <f t="shared" si="1"/>
        <v>0</v>
      </c>
    </row>
    <row r="17" spans="2:10" ht="45.75" customHeight="1" thickBot="1">
      <c r="B17" s="45" t="s">
        <v>7</v>
      </c>
      <c r="C17" s="46"/>
      <c r="D17" s="46"/>
      <c r="E17" s="46"/>
      <c r="F17" s="46"/>
      <c r="G17" s="46"/>
      <c r="H17" s="10">
        <f>SUM(H5:H16)</f>
        <v>0</v>
      </c>
      <c r="I17" s="10">
        <f>SUM(I5:I16)</f>
        <v>0</v>
      </c>
      <c r="J17" s="10">
        <f>SUM(J5:J16)</f>
        <v>0</v>
      </c>
    </row>
  </sheetData>
  <sheetProtection algorithmName="SHA-512" hashValue="KSxt1LjZxp2MxHFjQHctSCgssyaAYJqYQoTM48xz+adBUv1F/yV3rKHtEzrnbkcDhAKnTH0ZHcq3KNou6ebofQ==" saltValue="vY4pUMVZUkYedFc8mPc1bA==" spinCount="100000" sheet="1" objects="1" scenarios="1"/>
  <mergeCells count="1">
    <mergeCell ref="B17:G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316FB-7FFA-4DA2-B557-FB2732554759}">
  <sheetPr>
    <tabColor theme="4"/>
  </sheetPr>
  <dimension ref="B1:J17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4.0039062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50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14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0.75" customHeight="1">
      <c r="B5" s="55">
        <v>45446</v>
      </c>
      <c r="C5" s="56">
        <v>0.3229166666666667</v>
      </c>
      <c r="D5" s="56">
        <v>0.4583333333333333</v>
      </c>
      <c r="E5" s="57">
        <v>22</v>
      </c>
      <c r="F5" s="57" t="s">
        <v>26</v>
      </c>
      <c r="G5" s="58" t="s">
        <v>32</v>
      </c>
      <c r="H5" s="101"/>
      <c r="I5" s="11">
        <f>J5-H5</f>
        <v>0</v>
      </c>
      <c r="J5" s="12">
        <f>H5*1.12</f>
        <v>0</v>
      </c>
    </row>
    <row r="6" spans="2:10" ht="60.75" customHeight="1">
      <c r="B6" s="50">
        <v>45448</v>
      </c>
      <c r="C6" s="51">
        <v>0.3541666666666667</v>
      </c>
      <c r="D6" s="51">
        <v>0.4791666666666667</v>
      </c>
      <c r="E6" s="52">
        <v>51</v>
      </c>
      <c r="F6" s="52" t="s">
        <v>20</v>
      </c>
      <c r="G6" s="59" t="s">
        <v>65</v>
      </c>
      <c r="H6" s="99"/>
      <c r="I6" s="11">
        <f aca="true" t="shared" si="0" ref="I6:I16">J6-H6</f>
        <v>0</v>
      </c>
      <c r="J6" s="12">
        <f aca="true" t="shared" si="1" ref="J6:J16">H6*1.12</f>
        <v>0</v>
      </c>
    </row>
    <row r="7" spans="2:10" ht="60.75" customHeight="1">
      <c r="B7" s="50">
        <v>45449</v>
      </c>
      <c r="C7" s="53">
        <v>0.3541666666666667</v>
      </c>
      <c r="D7" s="53">
        <v>0.46875</v>
      </c>
      <c r="E7" s="54">
        <v>27</v>
      </c>
      <c r="F7" s="52" t="s">
        <v>21</v>
      </c>
      <c r="G7" s="59" t="s">
        <v>68</v>
      </c>
      <c r="H7" s="99"/>
      <c r="I7" s="11">
        <f t="shared" si="0"/>
        <v>0</v>
      </c>
      <c r="J7" s="12">
        <f t="shared" si="1"/>
        <v>0</v>
      </c>
    </row>
    <row r="8" spans="2:10" ht="60.75" customHeight="1">
      <c r="B8" s="50">
        <v>45450</v>
      </c>
      <c r="C8" s="51">
        <v>0.3541666666666667</v>
      </c>
      <c r="D8" s="51">
        <v>0.5104166666666666</v>
      </c>
      <c r="E8" s="52">
        <v>62</v>
      </c>
      <c r="F8" s="52" t="s">
        <v>71</v>
      </c>
      <c r="G8" s="59" t="s">
        <v>72</v>
      </c>
      <c r="H8" s="99"/>
      <c r="I8" s="11">
        <f t="shared" si="0"/>
        <v>0</v>
      </c>
      <c r="J8" s="12">
        <f t="shared" si="1"/>
        <v>0</v>
      </c>
    </row>
    <row r="9" spans="2:10" ht="112.5">
      <c r="B9" s="50">
        <v>45453</v>
      </c>
      <c r="C9" s="53">
        <v>0.375</v>
      </c>
      <c r="D9" s="53">
        <v>0.46875</v>
      </c>
      <c r="E9" s="54">
        <v>45</v>
      </c>
      <c r="F9" s="52" t="s">
        <v>21</v>
      </c>
      <c r="G9" s="59" t="s">
        <v>75</v>
      </c>
      <c r="H9" s="99"/>
      <c r="I9" s="11">
        <f t="shared" si="0"/>
        <v>0</v>
      </c>
      <c r="J9" s="12">
        <f t="shared" si="1"/>
        <v>0</v>
      </c>
    </row>
    <row r="10" spans="2:10" ht="112.5">
      <c r="B10" s="50">
        <v>45454</v>
      </c>
      <c r="C10" s="53">
        <v>0.375</v>
      </c>
      <c r="D10" s="53">
        <v>0.46875</v>
      </c>
      <c r="E10" s="54">
        <v>44</v>
      </c>
      <c r="F10" s="52" t="s">
        <v>21</v>
      </c>
      <c r="G10" s="59" t="s">
        <v>75</v>
      </c>
      <c r="H10" s="99"/>
      <c r="I10" s="11">
        <f t="shared" si="0"/>
        <v>0</v>
      </c>
      <c r="J10" s="12">
        <f t="shared" si="1"/>
        <v>0</v>
      </c>
    </row>
    <row r="11" spans="2:10" ht="60.75" customHeight="1">
      <c r="B11" s="50">
        <v>45455</v>
      </c>
      <c r="C11" s="51">
        <v>0.3541666666666667</v>
      </c>
      <c r="D11" s="51">
        <v>0.4583333333333333</v>
      </c>
      <c r="E11" s="52">
        <v>23</v>
      </c>
      <c r="F11" s="52" t="s">
        <v>22</v>
      </c>
      <c r="G11" s="59" t="s">
        <v>23</v>
      </c>
      <c r="H11" s="99"/>
      <c r="I11" s="11">
        <f t="shared" si="0"/>
        <v>0</v>
      </c>
      <c r="J11" s="12">
        <f t="shared" si="1"/>
        <v>0</v>
      </c>
    </row>
    <row r="12" spans="2:10" ht="60.75" customHeight="1">
      <c r="B12" s="50">
        <v>45456</v>
      </c>
      <c r="C12" s="48">
        <v>0.3333333333333333</v>
      </c>
      <c r="D12" s="48">
        <v>0.4583333333333333</v>
      </c>
      <c r="E12" s="49">
        <v>19</v>
      </c>
      <c r="F12" s="52" t="s">
        <v>22</v>
      </c>
      <c r="G12" s="59" t="s">
        <v>25</v>
      </c>
      <c r="H12" s="101"/>
      <c r="I12" s="11">
        <f t="shared" si="0"/>
        <v>0</v>
      </c>
      <c r="J12" s="12">
        <f t="shared" si="1"/>
        <v>0</v>
      </c>
    </row>
    <row r="13" spans="2:10" ht="60.75" customHeight="1">
      <c r="B13" s="50">
        <v>45461</v>
      </c>
      <c r="C13" s="48">
        <v>0.3333333333333333</v>
      </c>
      <c r="D13" s="48">
        <v>0.4791666666666667</v>
      </c>
      <c r="E13" s="49">
        <v>32</v>
      </c>
      <c r="F13" s="52" t="s">
        <v>13</v>
      </c>
      <c r="G13" s="59" t="s">
        <v>66</v>
      </c>
      <c r="H13" s="101"/>
      <c r="I13" s="11">
        <f t="shared" si="0"/>
        <v>0</v>
      </c>
      <c r="J13" s="12">
        <f t="shared" si="1"/>
        <v>0</v>
      </c>
    </row>
    <row r="14" spans="2:10" ht="60.75" customHeight="1">
      <c r="B14" s="50">
        <v>45462</v>
      </c>
      <c r="C14" s="48">
        <v>0.3333333333333333</v>
      </c>
      <c r="D14" s="48">
        <v>0.5833333333333334</v>
      </c>
      <c r="E14" s="49">
        <v>34</v>
      </c>
      <c r="F14" s="52" t="s">
        <v>10</v>
      </c>
      <c r="G14" s="59" t="s">
        <v>89</v>
      </c>
      <c r="H14" s="101"/>
      <c r="I14" s="11">
        <f t="shared" si="0"/>
        <v>0</v>
      </c>
      <c r="J14" s="12">
        <f t="shared" si="1"/>
        <v>0</v>
      </c>
    </row>
    <row r="15" spans="2:10" ht="60.75" customHeight="1">
      <c r="B15" s="50">
        <v>45464</v>
      </c>
      <c r="C15" s="48">
        <v>0.3333333333333333</v>
      </c>
      <c r="D15" s="48">
        <v>0.5</v>
      </c>
      <c r="E15" s="49">
        <v>45</v>
      </c>
      <c r="F15" s="52" t="s">
        <v>28</v>
      </c>
      <c r="G15" s="59" t="s">
        <v>83</v>
      </c>
      <c r="H15" s="101"/>
      <c r="I15" s="11">
        <f t="shared" si="0"/>
        <v>0</v>
      </c>
      <c r="J15" s="12">
        <f t="shared" si="1"/>
        <v>0</v>
      </c>
    </row>
    <row r="16" spans="2:10" ht="60.75" customHeight="1" thickBot="1">
      <c r="B16" s="60">
        <v>45469</v>
      </c>
      <c r="C16" s="61">
        <v>0.3333333333333333</v>
      </c>
      <c r="D16" s="61">
        <v>0.4583333333333333</v>
      </c>
      <c r="E16" s="62">
        <v>19</v>
      </c>
      <c r="F16" s="63" t="s">
        <v>21</v>
      </c>
      <c r="G16" s="64" t="s">
        <v>93</v>
      </c>
      <c r="H16" s="101"/>
      <c r="I16" s="11">
        <f t="shared" si="0"/>
        <v>0</v>
      </c>
      <c r="J16" s="12">
        <f t="shared" si="1"/>
        <v>0</v>
      </c>
    </row>
    <row r="17" spans="2:10" ht="45.75" customHeight="1" thickBot="1">
      <c r="B17" s="45" t="s">
        <v>7</v>
      </c>
      <c r="C17" s="46"/>
      <c r="D17" s="46"/>
      <c r="E17" s="46"/>
      <c r="F17" s="46"/>
      <c r="G17" s="46"/>
      <c r="H17" s="10">
        <f>SUM(H5:H16)</f>
        <v>0</v>
      </c>
      <c r="I17" s="10">
        <f>SUM(I5:I16)</f>
        <v>0</v>
      </c>
      <c r="J17" s="10">
        <f>SUM(J5:J16)</f>
        <v>0</v>
      </c>
    </row>
  </sheetData>
  <sheetProtection algorithmName="SHA-512" hashValue="6D/2xUbPOWFFdUYcTdRVL50wWFmt4Zft7YmV4O3Zx4MZI+1cRnXTf0QfJXt0bqBTiss07xoBgLOG1LM5IIHxAQ==" saltValue="xpk6tLxveMi1KyaLEHnCWQ==" spinCount="100000" sheet="1" objects="1" scenarios="1"/>
  <mergeCells count="1">
    <mergeCell ref="B17:G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35544-FD56-4475-A952-E441AEE9896B}">
  <sheetPr>
    <tabColor theme="7" tint="0.7999799847602844"/>
  </sheetPr>
  <dimension ref="B1:J16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4.71093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51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14</v>
      </c>
      <c r="F4" s="7" t="s">
        <v>3</v>
      </c>
      <c r="G4" s="7" t="s">
        <v>9</v>
      </c>
      <c r="H4" s="6" t="s">
        <v>4</v>
      </c>
      <c r="I4" s="9" t="s">
        <v>5</v>
      </c>
      <c r="J4" s="9" t="s">
        <v>6</v>
      </c>
    </row>
    <row r="5" spans="2:10" ht="37.5">
      <c r="B5" s="20">
        <v>45446</v>
      </c>
      <c r="C5" s="21">
        <v>0.3333333333333333</v>
      </c>
      <c r="D5" s="21">
        <v>0.49583333333333335</v>
      </c>
      <c r="E5" s="22">
        <v>49</v>
      </c>
      <c r="F5" s="22" t="s">
        <v>17</v>
      </c>
      <c r="G5" s="23" t="s">
        <v>16</v>
      </c>
      <c r="H5" s="94"/>
      <c r="I5" s="75">
        <f>J5-H5</f>
        <v>0</v>
      </c>
      <c r="J5" s="12">
        <f>H5*1.12</f>
        <v>0</v>
      </c>
    </row>
    <row r="6" spans="2:10" ht="60.75" customHeight="1">
      <c r="B6" s="15">
        <v>45449</v>
      </c>
      <c r="C6" s="16">
        <v>0.3333333333333333</v>
      </c>
      <c r="D6" s="16">
        <v>0.4791666666666667</v>
      </c>
      <c r="E6" s="17">
        <v>47</v>
      </c>
      <c r="F6" s="17" t="s">
        <v>17</v>
      </c>
      <c r="G6" s="24" t="s">
        <v>97</v>
      </c>
      <c r="H6" s="95"/>
      <c r="I6" s="75">
        <f aca="true" t="shared" si="0" ref="I6:I15">J6-H6</f>
        <v>0</v>
      </c>
      <c r="J6" s="12">
        <f aca="true" t="shared" si="1" ref="J6:J15">H6*1.12</f>
        <v>0</v>
      </c>
    </row>
    <row r="7" spans="2:10" ht="60.75" customHeight="1">
      <c r="B7" s="15">
        <v>45450</v>
      </c>
      <c r="C7" s="16">
        <v>0.3333333333333333</v>
      </c>
      <c r="D7" s="16">
        <v>0.5</v>
      </c>
      <c r="E7" s="17">
        <v>51</v>
      </c>
      <c r="F7" s="17" t="s">
        <v>22</v>
      </c>
      <c r="G7" s="24" t="s">
        <v>38</v>
      </c>
      <c r="H7" s="95"/>
      <c r="I7" s="75">
        <f t="shared" si="0"/>
        <v>0</v>
      </c>
      <c r="J7" s="12">
        <f t="shared" si="1"/>
        <v>0</v>
      </c>
    </row>
    <row r="8" spans="2:10" ht="75">
      <c r="B8" s="15">
        <v>45454</v>
      </c>
      <c r="C8" s="16">
        <v>0.3333333333333333</v>
      </c>
      <c r="D8" s="16">
        <v>0.4479166666666667</v>
      </c>
      <c r="E8" s="17">
        <v>22</v>
      </c>
      <c r="F8" s="17" t="s">
        <v>24</v>
      </c>
      <c r="G8" s="24" t="s">
        <v>34</v>
      </c>
      <c r="H8" s="95"/>
      <c r="I8" s="75">
        <f t="shared" si="0"/>
        <v>0</v>
      </c>
      <c r="J8" s="12">
        <f t="shared" si="1"/>
        <v>0</v>
      </c>
    </row>
    <row r="9" spans="2:10" ht="60.75" customHeight="1">
      <c r="B9" s="15">
        <v>45455</v>
      </c>
      <c r="C9" s="16">
        <v>0.3645833333333333</v>
      </c>
      <c r="D9" s="16">
        <v>0.4791666666666667</v>
      </c>
      <c r="E9" s="17">
        <v>28</v>
      </c>
      <c r="F9" s="17" t="s">
        <v>20</v>
      </c>
      <c r="G9" s="24" t="s">
        <v>37</v>
      </c>
      <c r="H9" s="96"/>
      <c r="I9" s="75">
        <f t="shared" si="0"/>
        <v>0</v>
      </c>
      <c r="J9" s="12">
        <f t="shared" si="1"/>
        <v>0</v>
      </c>
    </row>
    <row r="10" spans="2:10" ht="60.75" customHeight="1">
      <c r="B10" s="15">
        <v>45456</v>
      </c>
      <c r="C10" s="18">
        <v>0.3541666666666667</v>
      </c>
      <c r="D10" s="18">
        <v>0.5</v>
      </c>
      <c r="E10" s="19">
        <v>43</v>
      </c>
      <c r="F10" s="17" t="s">
        <v>20</v>
      </c>
      <c r="G10" s="24" t="s">
        <v>98</v>
      </c>
      <c r="H10" s="97"/>
      <c r="I10" s="75">
        <f t="shared" si="0"/>
        <v>0</v>
      </c>
      <c r="J10" s="12">
        <f t="shared" si="1"/>
        <v>0</v>
      </c>
    </row>
    <row r="11" spans="2:10" ht="60.75" customHeight="1">
      <c r="B11" s="15">
        <v>45457</v>
      </c>
      <c r="C11" s="18">
        <v>0.3645833333333333</v>
      </c>
      <c r="D11" s="18">
        <v>0.5104166666666666</v>
      </c>
      <c r="E11" s="19">
        <v>23</v>
      </c>
      <c r="F11" s="17" t="s">
        <v>20</v>
      </c>
      <c r="G11" s="24" t="s">
        <v>107</v>
      </c>
      <c r="H11" s="97"/>
      <c r="I11" s="75">
        <f t="shared" si="0"/>
        <v>0</v>
      </c>
      <c r="J11" s="12">
        <f t="shared" si="1"/>
        <v>0</v>
      </c>
    </row>
    <row r="12" spans="2:10" ht="60.75" customHeight="1">
      <c r="B12" s="15">
        <v>45461</v>
      </c>
      <c r="C12" s="18">
        <v>0.3333333333333333</v>
      </c>
      <c r="D12" s="18">
        <v>0.4791666666666667</v>
      </c>
      <c r="E12" s="19">
        <v>41</v>
      </c>
      <c r="F12" s="17" t="s">
        <v>22</v>
      </c>
      <c r="G12" s="24" t="s">
        <v>101</v>
      </c>
      <c r="H12" s="97"/>
      <c r="I12" s="75">
        <f t="shared" si="0"/>
        <v>0</v>
      </c>
      <c r="J12" s="12">
        <f t="shared" si="1"/>
        <v>0</v>
      </c>
    </row>
    <row r="13" spans="2:10" ht="60.75" customHeight="1">
      <c r="B13" s="15">
        <v>45463</v>
      </c>
      <c r="C13" s="18">
        <v>0.3333333333333333</v>
      </c>
      <c r="D13" s="18">
        <v>0.5208333333333334</v>
      </c>
      <c r="E13" s="19">
        <v>89</v>
      </c>
      <c r="F13" s="17" t="s">
        <v>71</v>
      </c>
      <c r="G13" s="24" t="s">
        <v>39</v>
      </c>
      <c r="H13" s="97"/>
      <c r="I13" s="75">
        <f t="shared" si="0"/>
        <v>0</v>
      </c>
      <c r="J13" s="12">
        <f t="shared" si="1"/>
        <v>0</v>
      </c>
    </row>
    <row r="14" spans="2:10" ht="60.75" customHeight="1">
      <c r="B14" s="15">
        <v>45467</v>
      </c>
      <c r="C14" s="18">
        <v>0.375</v>
      </c>
      <c r="D14" s="18">
        <v>0.5416666666666666</v>
      </c>
      <c r="E14" s="19">
        <v>31</v>
      </c>
      <c r="F14" s="17" t="s">
        <v>20</v>
      </c>
      <c r="G14" s="24" t="s">
        <v>116</v>
      </c>
      <c r="H14" s="97"/>
      <c r="I14" s="75">
        <f t="shared" si="0"/>
        <v>0</v>
      </c>
      <c r="J14" s="12">
        <f t="shared" si="1"/>
        <v>0</v>
      </c>
    </row>
    <row r="15" spans="2:10" ht="75.75" thickBot="1">
      <c r="B15" s="25">
        <v>45468</v>
      </c>
      <c r="C15" s="76">
        <v>0.3333333333333333</v>
      </c>
      <c r="D15" s="76">
        <v>0.5</v>
      </c>
      <c r="E15" s="77">
        <v>23</v>
      </c>
      <c r="F15" s="28" t="s">
        <v>21</v>
      </c>
      <c r="G15" s="29" t="s">
        <v>121</v>
      </c>
      <c r="H15" s="98"/>
      <c r="I15" s="75">
        <f t="shared" si="0"/>
        <v>0</v>
      </c>
      <c r="J15" s="12">
        <f t="shared" si="1"/>
        <v>0</v>
      </c>
    </row>
    <row r="16" spans="2:10" ht="45.75" customHeight="1" thickBot="1">
      <c r="B16" s="45" t="s">
        <v>7</v>
      </c>
      <c r="C16" s="46"/>
      <c r="D16" s="46"/>
      <c r="E16" s="46"/>
      <c r="F16" s="46"/>
      <c r="G16" s="46"/>
      <c r="H16" s="74">
        <f>SUM(H5:H15)</f>
        <v>0</v>
      </c>
      <c r="I16" s="10">
        <f>SUM(I5:I15)</f>
        <v>0</v>
      </c>
      <c r="J16" s="10">
        <f>SUM(J5:J15)</f>
        <v>0</v>
      </c>
    </row>
  </sheetData>
  <sheetProtection algorithmName="SHA-512" hashValue="WQvHCFtudVB9AkAVjNgDrbnyTzIXGYGLoeUGiAB4GJtTkQF5IefF3TuESyoxXpe2rlqTw2QkzHLvWWEdzPKcPQ==" saltValue="FWXkyyDh22Ea1KMzssp4sw==" spinCount="100000" sheet="1" objects="1" scenarios="1"/>
  <mergeCells count="1">
    <mergeCell ref="B16:G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BA93C-244C-4022-AECC-804F793DF4BB}">
  <sheetPr>
    <tabColor theme="7" tint="0.5999900102615356"/>
  </sheetPr>
  <dimension ref="B1:J16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4.0039062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52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14</v>
      </c>
      <c r="F4" s="7" t="s">
        <v>3</v>
      </c>
      <c r="G4" s="7" t="s">
        <v>9</v>
      </c>
      <c r="H4" s="6" t="s">
        <v>4</v>
      </c>
      <c r="I4" s="9" t="s">
        <v>5</v>
      </c>
      <c r="J4" s="9" t="s">
        <v>6</v>
      </c>
    </row>
    <row r="5" spans="2:10" ht="60.75" customHeight="1">
      <c r="B5" s="20">
        <v>45446</v>
      </c>
      <c r="C5" s="21">
        <v>0.40625</v>
      </c>
      <c r="D5" s="21">
        <v>0.4895833333333333</v>
      </c>
      <c r="E5" s="22">
        <v>39</v>
      </c>
      <c r="F5" s="22" t="s">
        <v>61</v>
      </c>
      <c r="G5" s="23" t="s">
        <v>94</v>
      </c>
      <c r="H5" s="94"/>
      <c r="I5" s="75">
        <f>J5-H5</f>
        <v>0</v>
      </c>
      <c r="J5" s="12">
        <f>H5*1.12</f>
        <v>0</v>
      </c>
    </row>
    <row r="6" spans="2:10" ht="37.5">
      <c r="B6" s="15">
        <v>45449</v>
      </c>
      <c r="C6" s="16">
        <v>0.3333333333333333</v>
      </c>
      <c r="D6" s="16">
        <v>0.5</v>
      </c>
      <c r="E6" s="17">
        <v>41</v>
      </c>
      <c r="F6" s="17" t="s">
        <v>10</v>
      </c>
      <c r="G6" s="24" t="s">
        <v>98</v>
      </c>
      <c r="H6" s="95"/>
      <c r="I6" s="75">
        <f aca="true" t="shared" si="0" ref="I6:I15">J6-H6</f>
        <v>0</v>
      </c>
      <c r="J6" s="12">
        <f aca="true" t="shared" si="1" ref="J6:J15">H6*1.12</f>
        <v>0</v>
      </c>
    </row>
    <row r="7" spans="2:10" ht="60.75" customHeight="1">
      <c r="B7" s="15">
        <v>45450</v>
      </c>
      <c r="C7" s="16">
        <v>0.375</v>
      </c>
      <c r="D7" s="16">
        <v>0.5208333333333334</v>
      </c>
      <c r="E7" s="17">
        <v>50</v>
      </c>
      <c r="F7" s="17" t="s">
        <v>71</v>
      </c>
      <c r="G7" s="24" t="s">
        <v>100</v>
      </c>
      <c r="H7" s="95"/>
      <c r="I7" s="75">
        <f t="shared" si="0"/>
        <v>0</v>
      </c>
      <c r="J7" s="12">
        <f t="shared" si="1"/>
        <v>0</v>
      </c>
    </row>
    <row r="8" spans="2:10" ht="60.75" customHeight="1">
      <c r="B8" s="15">
        <v>45454</v>
      </c>
      <c r="C8" s="72">
        <v>0.3541666666666667</v>
      </c>
      <c r="D8" s="72">
        <v>0.4791666666666667</v>
      </c>
      <c r="E8" s="73">
        <v>23</v>
      </c>
      <c r="F8" s="17" t="s">
        <v>21</v>
      </c>
      <c r="G8" s="24" t="s">
        <v>102</v>
      </c>
      <c r="H8" s="95"/>
      <c r="I8" s="75">
        <f t="shared" si="0"/>
        <v>0</v>
      </c>
      <c r="J8" s="12">
        <f t="shared" si="1"/>
        <v>0</v>
      </c>
    </row>
    <row r="9" spans="2:10" ht="37.5">
      <c r="B9" s="15">
        <v>45455</v>
      </c>
      <c r="C9" s="16">
        <v>0.34375</v>
      </c>
      <c r="D9" s="16">
        <v>0.5</v>
      </c>
      <c r="E9" s="17">
        <v>42</v>
      </c>
      <c r="F9" s="17" t="s">
        <v>20</v>
      </c>
      <c r="G9" s="24" t="s">
        <v>103</v>
      </c>
      <c r="H9" s="96"/>
      <c r="I9" s="75">
        <f t="shared" si="0"/>
        <v>0</v>
      </c>
      <c r="J9" s="12">
        <f t="shared" si="1"/>
        <v>0</v>
      </c>
    </row>
    <row r="10" spans="2:10" ht="75">
      <c r="B10" s="15">
        <v>45456</v>
      </c>
      <c r="C10" s="72">
        <v>0.3333333333333333</v>
      </c>
      <c r="D10" s="72">
        <v>0.5416666666666666</v>
      </c>
      <c r="E10" s="73">
        <v>45</v>
      </c>
      <c r="F10" s="17" t="s">
        <v>21</v>
      </c>
      <c r="G10" s="24" t="s">
        <v>105</v>
      </c>
      <c r="H10" s="97"/>
      <c r="I10" s="75">
        <f t="shared" si="0"/>
        <v>0</v>
      </c>
      <c r="J10" s="12">
        <f t="shared" si="1"/>
        <v>0</v>
      </c>
    </row>
    <row r="11" spans="2:10" ht="112.5">
      <c r="B11" s="15">
        <v>45460</v>
      </c>
      <c r="C11" s="72">
        <v>0.3333333333333333</v>
      </c>
      <c r="D11" s="72">
        <v>0.4375</v>
      </c>
      <c r="E11" s="73">
        <v>45</v>
      </c>
      <c r="F11" s="17" t="s">
        <v>21</v>
      </c>
      <c r="G11" s="24" t="s">
        <v>108</v>
      </c>
      <c r="H11" s="97"/>
      <c r="I11" s="75">
        <f t="shared" si="0"/>
        <v>0</v>
      </c>
      <c r="J11" s="12">
        <f t="shared" si="1"/>
        <v>0</v>
      </c>
    </row>
    <row r="12" spans="2:10" ht="75">
      <c r="B12" s="15">
        <v>45462</v>
      </c>
      <c r="C12" s="18">
        <v>0.34722222222222227</v>
      </c>
      <c r="D12" s="18">
        <v>0.46875</v>
      </c>
      <c r="E12" s="19">
        <v>49</v>
      </c>
      <c r="F12" s="17" t="s">
        <v>22</v>
      </c>
      <c r="G12" s="24" t="s">
        <v>111</v>
      </c>
      <c r="H12" s="97"/>
      <c r="I12" s="75">
        <f t="shared" si="0"/>
        <v>0</v>
      </c>
      <c r="J12" s="12">
        <f t="shared" si="1"/>
        <v>0</v>
      </c>
    </row>
    <row r="13" spans="2:10" ht="60.75" customHeight="1">
      <c r="B13" s="15">
        <v>45463</v>
      </c>
      <c r="C13" s="72">
        <v>0.3333333333333333</v>
      </c>
      <c r="D13" s="72">
        <v>0.5</v>
      </c>
      <c r="E13" s="73">
        <v>38</v>
      </c>
      <c r="F13" s="17" t="s">
        <v>21</v>
      </c>
      <c r="G13" s="24" t="s">
        <v>114</v>
      </c>
      <c r="H13" s="97"/>
      <c r="I13" s="75">
        <f t="shared" si="0"/>
        <v>0</v>
      </c>
      <c r="J13" s="12">
        <f t="shared" si="1"/>
        <v>0</v>
      </c>
    </row>
    <row r="14" spans="2:10" ht="60.75" customHeight="1">
      <c r="B14" s="15">
        <v>45467</v>
      </c>
      <c r="C14" s="72">
        <v>0.3333333333333333</v>
      </c>
      <c r="D14" s="72">
        <v>0.46875</v>
      </c>
      <c r="E14" s="73">
        <v>49</v>
      </c>
      <c r="F14" s="17" t="s">
        <v>21</v>
      </c>
      <c r="G14" s="24" t="s">
        <v>117</v>
      </c>
      <c r="H14" s="97"/>
      <c r="I14" s="75">
        <f t="shared" si="0"/>
        <v>0</v>
      </c>
      <c r="J14" s="12">
        <f t="shared" si="1"/>
        <v>0</v>
      </c>
    </row>
    <row r="15" spans="2:10" ht="75.75" thickBot="1">
      <c r="B15" s="25">
        <v>45469</v>
      </c>
      <c r="C15" s="76">
        <v>0.3333333333333333</v>
      </c>
      <c r="D15" s="76">
        <v>0.5</v>
      </c>
      <c r="E15" s="77">
        <v>23</v>
      </c>
      <c r="F15" s="28" t="s">
        <v>21</v>
      </c>
      <c r="G15" s="29" t="s">
        <v>121</v>
      </c>
      <c r="H15" s="98"/>
      <c r="I15" s="75">
        <f t="shared" si="0"/>
        <v>0</v>
      </c>
      <c r="J15" s="12">
        <f t="shared" si="1"/>
        <v>0</v>
      </c>
    </row>
    <row r="16" spans="2:10" ht="45.75" customHeight="1" thickBot="1">
      <c r="B16" s="45" t="s">
        <v>7</v>
      </c>
      <c r="C16" s="46"/>
      <c r="D16" s="46"/>
      <c r="E16" s="46"/>
      <c r="F16" s="46"/>
      <c r="G16" s="46"/>
      <c r="H16" s="74">
        <f>SUM(H5:H15)</f>
        <v>0</v>
      </c>
      <c r="I16" s="10">
        <f>SUM(I5:I15)</f>
        <v>0</v>
      </c>
      <c r="J16" s="10">
        <f>SUM(J5:J15)</f>
        <v>0</v>
      </c>
    </row>
  </sheetData>
  <sheetProtection algorithmName="SHA-512" hashValue="IHrbi1u1VZZDZp6iVY3YUllCxB2jApqLJGK00DLx1QGGyCNJlMZsQHL+/8wDXw8ROyheKlvoNh8nHajTpeil5Q==" saltValue="J5jjbYFUnbYEN8xZknKacg==" spinCount="100000" sheet="1" objects="1" scenarios="1"/>
  <mergeCells count="1">
    <mergeCell ref="B16:G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8920B-CE6F-4776-A359-C3F8D8AF2EDC}">
  <sheetPr>
    <tabColor theme="7" tint="0.39998000860214233"/>
  </sheetPr>
  <dimension ref="B1:J16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4.0039062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53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14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0.75" customHeight="1">
      <c r="B5" s="20" t="s">
        <v>95</v>
      </c>
      <c r="C5" s="21">
        <v>0.34027777777777773</v>
      </c>
      <c r="D5" s="21">
        <v>0.4861111111111111</v>
      </c>
      <c r="E5" s="22">
        <v>54</v>
      </c>
      <c r="F5" s="22" t="s">
        <v>13</v>
      </c>
      <c r="G5" s="23" t="s">
        <v>12</v>
      </c>
      <c r="H5" s="99"/>
      <c r="I5" s="11">
        <f>J5-H5</f>
        <v>0</v>
      </c>
      <c r="J5" s="12">
        <f>H5*1.12</f>
        <v>0</v>
      </c>
    </row>
    <row r="6" spans="2:10" ht="60.75" customHeight="1">
      <c r="B6" s="15">
        <v>45449</v>
      </c>
      <c r="C6" s="16">
        <v>0.375</v>
      </c>
      <c r="D6" s="16">
        <v>0.4583333333333333</v>
      </c>
      <c r="E6" s="17">
        <v>56</v>
      </c>
      <c r="F6" s="17" t="s">
        <v>20</v>
      </c>
      <c r="G6" s="24" t="s">
        <v>34</v>
      </c>
      <c r="H6" s="99"/>
      <c r="I6" s="11">
        <f aca="true" t="shared" si="0" ref="I6:I15">J6-H6</f>
        <v>0</v>
      </c>
      <c r="J6" s="12">
        <f aca="true" t="shared" si="1" ref="J6:J15">H6*1.12</f>
        <v>0</v>
      </c>
    </row>
    <row r="7" spans="2:10" ht="60.75" customHeight="1">
      <c r="B7" s="15">
        <v>45453</v>
      </c>
      <c r="C7" s="16">
        <v>0.3958333333333333</v>
      </c>
      <c r="D7" s="16">
        <v>0.5104166666666666</v>
      </c>
      <c r="E7" s="17">
        <v>45</v>
      </c>
      <c r="F7" s="17" t="s">
        <v>61</v>
      </c>
      <c r="G7" s="24" t="s">
        <v>40</v>
      </c>
      <c r="H7" s="99"/>
      <c r="I7" s="11">
        <f t="shared" si="0"/>
        <v>0</v>
      </c>
      <c r="J7" s="12">
        <f t="shared" si="1"/>
        <v>0</v>
      </c>
    </row>
    <row r="8" spans="2:10" ht="60.75" customHeight="1">
      <c r="B8" s="15">
        <v>45455</v>
      </c>
      <c r="C8" s="16">
        <v>0.34375</v>
      </c>
      <c r="D8" s="16">
        <v>0.5</v>
      </c>
      <c r="E8" s="17">
        <v>42</v>
      </c>
      <c r="F8" s="17" t="s">
        <v>17</v>
      </c>
      <c r="G8" s="24" t="s">
        <v>94</v>
      </c>
      <c r="H8" s="99"/>
      <c r="I8" s="11">
        <f t="shared" si="0"/>
        <v>0</v>
      </c>
      <c r="J8" s="12">
        <f t="shared" si="1"/>
        <v>0</v>
      </c>
    </row>
    <row r="9" spans="2:10" ht="60.75" customHeight="1">
      <c r="B9" s="15">
        <v>45455</v>
      </c>
      <c r="C9" s="72">
        <v>0.375</v>
      </c>
      <c r="D9" s="72">
        <v>0.5208333333333334</v>
      </c>
      <c r="E9" s="73">
        <v>33</v>
      </c>
      <c r="F9" s="17" t="s">
        <v>21</v>
      </c>
      <c r="G9" s="24" t="s">
        <v>104</v>
      </c>
      <c r="H9" s="102"/>
      <c r="I9" s="11">
        <f t="shared" si="0"/>
        <v>0</v>
      </c>
      <c r="J9" s="12">
        <f t="shared" si="1"/>
        <v>0</v>
      </c>
    </row>
    <row r="10" spans="2:10" ht="75">
      <c r="B10" s="15">
        <v>45456</v>
      </c>
      <c r="C10" s="72">
        <v>0.3645833333333333</v>
      </c>
      <c r="D10" s="72">
        <v>0.4791666666666667</v>
      </c>
      <c r="E10" s="73">
        <v>36</v>
      </c>
      <c r="F10" s="17" t="s">
        <v>21</v>
      </c>
      <c r="G10" s="24" t="s">
        <v>106</v>
      </c>
      <c r="H10" s="101"/>
      <c r="I10" s="11">
        <f t="shared" si="0"/>
        <v>0</v>
      </c>
      <c r="J10" s="12">
        <f t="shared" si="1"/>
        <v>0</v>
      </c>
    </row>
    <row r="11" spans="2:10" ht="60.75" customHeight="1">
      <c r="B11" s="15">
        <v>45461</v>
      </c>
      <c r="C11" s="18">
        <v>0.3333333333333333</v>
      </c>
      <c r="D11" s="18">
        <v>0.4479166666666667</v>
      </c>
      <c r="E11" s="19">
        <v>34</v>
      </c>
      <c r="F11" s="17" t="s">
        <v>18</v>
      </c>
      <c r="G11" s="24" t="s">
        <v>109</v>
      </c>
      <c r="H11" s="101"/>
      <c r="I11" s="11">
        <f t="shared" si="0"/>
        <v>0</v>
      </c>
      <c r="J11" s="12">
        <f t="shared" si="1"/>
        <v>0</v>
      </c>
    </row>
    <row r="12" spans="2:10" ht="112.5">
      <c r="B12" s="15">
        <v>45462</v>
      </c>
      <c r="C12" s="18">
        <v>0.34375</v>
      </c>
      <c r="D12" s="18">
        <v>0.59375</v>
      </c>
      <c r="E12" s="19">
        <v>28</v>
      </c>
      <c r="F12" s="17" t="s">
        <v>31</v>
      </c>
      <c r="G12" s="24" t="s">
        <v>112</v>
      </c>
      <c r="H12" s="101"/>
      <c r="I12" s="11">
        <f t="shared" si="0"/>
        <v>0</v>
      </c>
      <c r="J12" s="12">
        <f t="shared" si="1"/>
        <v>0</v>
      </c>
    </row>
    <row r="13" spans="2:10" ht="75">
      <c r="B13" s="15">
        <v>45464</v>
      </c>
      <c r="C13" s="78">
        <v>0.3333333333333333</v>
      </c>
      <c r="D13" s="78">
        <v>0.4791666666666667</v>
      </c>
      <c r="E13" s="73">
        <v>59</v>
      </c>
      <c r="F13" s="17" t="s">
        <v>21</v>
      </c>
      <c r="G13" s="24" t="s">
        <v>115</v>
      </c>
      <c r="H13" s="101"/>
      <c r="I13" s="11">
        <f t="shared" si="0"/>
        <v>0</v>
      </c>
      <c r="J13" s="12">
        <f t="shared" si="1"/>
        <v>0</v>
      </c>
    </row>
    <row r="14" spans="2:10" ht="60.75" customHeight="1">
      <c r="B14" s="15">
        <v>45468</v>
      </c>
      <c r="C14" s="18">
        <v>0.375</v>
      </c>
      <c r="D14" s="18">
        <v>0.5208333333333334</v>
      </c>
      <c r="E14" s="19">
        <v>59</v>
      </c>
      <c r="F14" s="17" t="s">
        <v>118</v>
      </c>
      <c r="G14" s="24" t="s">
        <v>119</v>
      </c>
      <c r="H14" s="101"/>
      <c r="I14" s="11">
        <f t="shared" si="0"/>
        <v>0</v>
      </c>
      <c r="J14" s="12">
        <f t="shared" si="1"/>
        <v>0</v>
      </c>
    </row>
    <row r="15" spans="2:10" ht="38.25" thickBot="1">
      <c r="B15" s="25">
        <v>45470</v>
      </c>
      <c r="C15" s="26">
        <v>0.3645833333333333</v>
      </c>
      <c r="D15" s="26">
        <v>0.47222222222222227</v>
      </c>
      <c r="E15" s="27">
        <v>43</v>
      </c>
      <c r="F15" s="28" t="s">
        <v>20</v>
      </c>
      <c r="G15" s="29" t="s">
        <v>36</v>
      </c>
      <c r="H15" s="101"/>
      <c r="I15" s="11">
        <f t="shared" si="0"/>
        <v>0</v>
      </c>
      <c r="J15" s="12">
        <f t="shared" si="1"/>
        <v>0</v>
      </c>
    </row>
    <row r="16" spans="2:10" ht="45.75" customHeight="1" thickBot="1">
      <c r="B16" s="45" t="s">
        <v>7</v>
      </c>
      <c r="C16" s="46"/>
      <c r="D16" s="46"/>
      <c r="E16" s="46"/>
      <c r="F16" s="46"/>
      <c r="G16" s="46"/>
      <c r="H16" s="10">
        <f>SUM(H5:H15)</f>
        <v>0</v>
      </c>
      <c r="I16" s="10">
        <f>SUM(I5:I15)</f>
        <v>0</v>
      </c>
      <c r="J16" s="10">
        <f>SUM(J5:J15)</f>
        <v>0</v>
      </c>
    </row>
  </sheetData>
  <sheetProtection algorithmName="SHA-512" hashValue="1r8R75xEtEcsGWgDD2rKO9hX9WQz7SbFKfqFlSVKp04tVRqjeEFnpqqB/bbW5mK/2bUwy0DAOqpKciXcoP+5mA==" saltValue="EbuTS/V/x8YmYDOzJZPdYw==" spinCount="100000" sheet="1" objects="1" scenarios="1"/>
  <mergeCells count="1">
    <mergeCell ref="B16:G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9C9B1-A3D3-4015-B4FD-2A297161D2A9}">
  <sheetPr>
    <tabColor theme="7"/>
  </sheetPr>
  <dimension ref="B1:J16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4.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54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14</v>
      </c>
      <c r="F4" s="7" t="s">
        <v>3</v>
      </c>
      <c r="G4" s="7" t="s">
        <v>9</v>
      </c>
      <c r="H4" s="6" t="s">
        <v>4</v>
      </c>
      <c r="I4" s="9" t="s">
        <v>5</v>
      </c>
      <c r="J4" s="9" t="s">
        <v>6</v>
      </c>
    </row>
    <row r="5" spans="2:10" ht="60.75" customHeight="1">
      <c r="B5" s="20">
        <v>45448</v>
      </c>
      <c r="C5" s="21">
        <v>0.34375</v>
      </c>
      <c r="D5" s="21">
        <v>0.4583333333333333</v>
      </c>
      <c r="E5" s="22">
        <v>23</v>
      </c>
      <c r="F5" s="22" t="s">
        <v>22</v>
      </c>
      <c r="G5" s="23" t="s">
        <v>96</v>
      </c>
      <c r="H5" s="94"/>
      <c r="I5" s="75">
        <f>J5-H5</f>
        <v>0</v>
      </c>
      <c r="J5" s="12">
        <f>H5*1.12</f>
        <v>0</v>
      </c>
    </row>
    <row r="6" spans="2:10" ht="60.75" customHeight="1">
      <c r="B6" s="15">
        <v>45449</v>
      </c>
      <c r="C6" s="72">
        <v>0.34375</v>
      </c>
      <c r="D6" s="72">
        <v>0.4583333333333333</v>
      </c>
      <c r="E6" s="73">
        <v>45</v>
      </c>
      <c r="F6" s="17" t="s">
        <v>21</v>
      </c>
      <c r="G6" s="24" t="s">
        <v>99</v>
      </c>
      <c r="H6" s="95"/>
      <c r="I6" s="75">
        <f aca="true" t="shared" si="0" ref="I6:I15">J6-H6</f>
        <v>0</v>
      </c>
      <c r="J6" s="12">
        <f aca="true" t="shared" si="1" ref="J6:J15">H6*1.12</f>
        <v>0</v>
      </c>
    </row>
    <row r="7" spans="2:10" ht="60.75" customHeight="1">
      <c r="B7" s="15">
        <v>45454</v>
      </c>
      <c r="C7" s="16">
        <v>0.3333333333333333</v>
      </c>
      <c r="D7" s="16">
        <v>0.5416666666666666</v>
      </c>
      <c r="E7" s="17">
        <v>57</v>
      </c>
      <c r="F7" s="17" t="s">
        <v>22</v>
      </c>
      <c r="G7" s="24" t="s">
        <v>101</v>
      </c>
      <c r="H7" s="95"/>
      <c r="I7" s="75">
        <f t="shared" si="0"/>
        <v>0</v>
      </c>
      <c r="J7" s="12">
        <f t="shared" si="1"/>
        <v>0</v>
      </c>
    </row>
    <row r="8" spans="2:10" ht="60.75" customHeight="1">
      <c r="B8" s="15">
        <v>45455</v>
      </c>
      <c r="C8" s="16">
        <v>0.375</v>
      </c>
      <c r="D8" s="16">
        <v>0.5416666666666666</v>
      </c>
      <c r="E8" s="17">
        <v>53</v>
      </c>
      <c r="F8" s="17" t="s">
        <v>29</v>
      </c>
      <c r="G8" s="24" t="s">
        <v>35</v>
      </c>
      <c r="H8" s="95"/>
      <c r="I8" s="75">
        <f t="shared" si="0"/>
        <v>0</v>
      </c>
      <c r="J8" s="12">
        <f t="shared" si="1"/>
        <v>0</v>
      </c>
    </row>
    <row r="9" spans="2:10" ht="56.25">
      <c r="B9" s="15">
        <v>45456</v>
      </c>
      <c r="C9" s="18">
        <v>0.3645833333333333</v>
      </c>
      <c r="D9" s="18">
        <v>0.5208333333333334</v>
      </c>
      <c r="E9" s="19">
        <v>36</v>
      </c>
      <c r="F9" s="17" t="s">
        <v>21</v>
      </c>
      <c r="G9" s="24" t="s">
        <v>15</v>
      </c>
      <c r="H9" s="97"/>
      <c r="I9" s="75">
        <f t="shared" si="0"/>
        <v>0</v>
      </c>
      <c r="J9" s="12">
        <f t="shared" si="1"/>
        <v>0</v>
      </c>
    </row>
    <row r="10" spans="2:10" ht="56.25">
      <c r="B10" s="15">
        <v>45457</v>
      </c>
      <c r="C10" s="18">
        <v>0.3333333333333333</v>
      </c>
      <c r="D10" s="18">
        <v>0.5</v>
      </c>
      <c r="E10" s="19">
        <v>56</v>
      </c>
      <c r="F10" s="17" t="s">
        <v>17</v>
      </c>
      <c r="G10" s="24" t="s">
        <v>38</v>
      </c>
      <c r="H10" s="97"/>
      <c r="I10" s="75">
        <f t="shared" si="0"/>
        <v>0</v>
      </c>
      <c r="J10" s="12">
        <f t="shared" si="1"/>
        <v>0</v>
      </c>
    </row>
    <row r="11" spans="2:10" ht="60.75" customHeight="1">
      <c r="B11" s="15">
        <v>45461</v>
      </c>
      <c r="C11" s="18">
        <v>0.3541666666666667</v>
      </c>
      <c r="D11" s="18">
        <v>0.5833333333333334</v>
      </c>
      <c r="E11" s="19">
        <v>30</v>
      </c>
      <c r="F11" s="17" t="s">
        <v>26</v>
      </c>
      <c r="G11" s="24" t="s">
        <v>110</v>
      </c>
      <c r="H11" s="97"/>
      <c r="I11" s="75">
        <f t="shared" si="0"/>
        <v>0</v>
      </c>
      <c r="J11" s="12">
        <f t="shared" si="1"/>
        <v>0</v>
      </c>
    </row>
    <row r="12" spans="2:10" ht="75">
      <c r="B12" s="15">
        <v>45462</v>
      </c>
      <c r="C12" s="72">
        <v>0.3333333333333333</v>
      </c>
      <c r="D12" s="72">
        <v>0.3333333333333333</v>
      </c>
      <c r="E12" s="73">
        <v>43</v>
      </c>
      <c r="F12" s="17" t="s">
        <v>21</v>
      </c>
      <c r="G12" s="24" t="s">
        <v>113</v>
      </c>
      <c r="H12" s="97"/>
      <c r="I12" s="75">
        <f t="shared" si="0"/>
        <v>0</v>
      </c>
      <c r="J12" s="12">
        <f t="shared" si="1"/>
        <v>0</v>
      </c>
    </row>
    <row r="13" spans="2:10" ht="60.75" customHeight="1">
      <c r="B13" s="15">
        <v>45464</v>
      </c>
      <c r="C13" s="72">
        <v>0.3333333333333333</v>
      </c>
      <c r="D13" s="72">
        <v>0.5833333333333334</v>
      </c>
      <c r="E13" s="73">
        <v>31</v>
      </c>
      <c r="F13" s="17" t="s">
        <v>21</v>
      </c>
      <c r="G13" s="24" t="s">
        <v>114</v>
      </c>
      <c r="H13" s="97"/>
      <c r="I13" s="75">
        <f t="shared" si="0"/>
        <v>0</v>
      </c>
      <c r="J13" s="12">
        <f t="shared" si="1"/>
        <v>0</v>
      </c>
    </row>
    <row r="14" spans="2:10" ht="60.75" customHeight="1">
      <c r="B14" s="15">
        <v>45468</v>
      </c>
      <c r="C14" s="18">
        <v>0.3645833333333333</v>
      </c>
      <c r="D14" s="18">
        <v>0.4583333333333333</v>
      </c>
      <c r="E14" s="19">
        <v>18</v>
      </c>
      <c r="F14" s="17" t="s">
        <v>20</v>
      </c>
      <c r="G14" s="24" t="s">
        <v>120</v>
      </c>
      <c r="H14" s="97"/>
      <c r="I14" s="75">
        <f t="shared" si="0"/>
        <v>0</v>
      </c>
      <c r="J14" s="12">
        <f t="shared" si="1"/>
        <v>0</v>
      </c>
    </row>
    <row r="15" spans="2:10" ht="60.75" customHeight="1" thickBot="1">
      <c r="B15" s="25">
        <v>45470</v>
      </c>
      <c r="C15" s="76">
        <v>0.3333333333333333</v>
      </c>
      <c r="D15" s="76">
        <v>0.4791666666666667</v>
      </c>
      <c r="E15" s="77">
        <v>46</v>
      </c>
      <c r="F15" s="27" t="s">
        <v>21</v>
      </c>
      <c r="G15" s="29" t="s">
        <v>122</v>
      </c>
      <c r="H15" s="98"/>
      <c r="I15" s="75">
        <f t="shared" si="0"/>
        <v>0</v>
      </c>
      <c r="J15" s="12">
        <f t="shared" si="1"/>
        <v>0</v>
      </c>
    </row>
    <row r="16" spans="2:10" ht="45.75" customHeight="1" thickBot="1">
      <c r="B16" s="45" t="s">
        <v>7</v>
      </c>
      <c r="C16" s="46"/>
      <c r="D16" s="46"/>
      <c r="E16" s="46"/>
      <c r="F16" s="46"/>
      <c r="G16" s="46"/>
      <c r="H16" s="74">
        <f>SUM(H5:H15)</f>
        <v>0</v>
      </c>
      <c r="I16" s="10">
        <f>SUM(I5:I15)</f>
        <v>0</v>
      </c>
      <c r="J16" s="10">
        <f>SUM(J5:J15)</f>
        <v>0</v>
      </c>
    </row>
  </sheetData>
  <sheetProtection algorithmName="SHA-512" hashValue="lt9nry3H8qYa4h3xcJ/9L5gVs5XcF3S90xNJy4SD0QQzCc6LhHQKgUnIc+6vfEfsy3N+7oGBshcM4jQsttwXBQ==" saltValue="QuqVAHzV7vuKABUViNjGQw==" spinCount="100000" sheet="1" objects="1" scenarios="1"/>
  <mergeCells count="1">
    <mergeCell ref="B16:G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68C0C-8DDD-4DEE-879C-AF73F89B2CB4}">
  <sheetPr>
    <tabColor theme="9" tint="0.7999799847602844"/>
  </sheetPr>
  <dimension ref="B1:J15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4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55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14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0.75" customHeight="1">
      <c r="B5" s="35">
        <v>45446</v>
      </c>
      <c r="C5" s="36">
        <v>0.3541666666666667</v>
      </c>
      <c r="D5" s="36">
        <v>0.5243055555555556</v>
      </c>
      <c r="E5" s="37">
        <v>42</v>
      </c>
      <c r="F5" s="37" t="s">
        <v>22</v>
      </c>
      <c r="G5" s="38" t="s">
        <v>46</v>
      </c>
      <c r="H5" s="99"/>
      <c r="I5" s="11">
        <f>J5-H5</f>
        <v>0</v>
      </c>
      <c r="J5" s="12">
        <f>H5*1.12</f>
        <v>0</v>
      </c>
    </row>
    <row r="6" spans="2:10" ht="60.75" customHeight="1">
      <c r="B6" s="30">
        <v>45447</v>
      </c>
      <c r="C6" s="31">
        <v>0.3333333333333333</v>
      </c>
      <c r="D6" s="31">
        <v>0.5</v>
      </c>
      <c r="E6" s="32">
        <v>24</v>
      </c>
      <c r="F6" s="32" t="s">
        <v>22</v>
      </c>
      <c r="G6" s="39" t="s">
        <v>42</v>
      </c>
      <c r="H6" s="99"/>
      <c r="I6" s="11">
        <f aca="true" t="shared" si="0" ref="I6:I9">J6-H6</f>
        <v>0</v>
      </c>
      <c r="J6" s="12">
        <f aca="true" t="shared" si="1" ref="J6:J9">H6*1.12</f>
        <v>0</v>
      </c>
    </row>
    <row r="7" spans="2:10" ht="60.75" customHeight="1">
      <c r="B7" s="30">
        <v>45449</v>
      </c>
      <c r="C7" s="31">
        <v>0.5416666666666666</v>
      </c>
      <c r="D7" s="31">
        <v>0.6875</v>
      </c>
      <c r="E7" s="32">
        <v>42</v>
      </c>
      <c r="F7" s="32" t="s">
        <v>22</v>
      </c>
      <c r="G7" s="39" t="s">
        <v>42</v>
      </c>
      <c r="H7" s="99"/>
      <c r="I7" s="11">
        <f t="shared" si="0"/>
        <v>0</v>
      </c>
      <c r="J7" s="12">
        <f t="shared" si="1"/>
        <v>0</v>
      </c>
    </row>
    <row r="8" spans="2:10" ht="60.75" customHeight="1">
      <c r="B8" s="81">
        <v>45454</v>
      </c>
      <c r="C8" s="33">
        <v>0.34375</v>
      </c>
      <c r="D8" s="33">
        <v>0.5416666666666666</v>
      </c>
      <c r="E8" s="34">
        <v>17</v>
      </c>
      <c r="F8" s="34" t="s">
        <v>10</v>
      </c>
      <c r="G8" s="82" t="s">
        <v>143</v>
      </c>
      <c r="H8" s="100"/>
      <c r="I8" s="11">
        <f t="shared" si="0"/>
        <v>0</v>
      </c>
      <c r="J8" s="12">
        <f t="shared" si="1"/>
        <v>0</v>
      </c>
    </row>
    <row r="9" spans="2:10" ht="60.75" customHeight="1">
      <c r="B9" s="30">
        <v>45455</v>
      </c>
      <c r="C9" s="33">
        <v>0.5416666666666666</v>
      </c>
      <c r="D9" s="33">
        <v>0.6458333333333334</v>
      </c>
      <c r="E9" s="34">
        <v>53</v>
      </c>
      <c r="F9" s="32" t="s">
        <v>22</v>
      </c>
      <c r="G9" s="39" t="s">
        <v>130</v>
      </c>
      <c r="H9" s="101"/>
      <c r="I9" s="11">
        <f t="shared" si="0"/>
        <v>0</v>
      </c>
      <c r="J9" s="12">
        <f t="shared" si="1"/>
        <v>0</v>
      </c>
    </row>
    <row r="10" spans="2:10" ht="60.75" customHeight="1">
      <c r="B10" s="30">
        <v>45457</v>
      </c>
      <c r="C10" s="33">
        <v>0.3333333333333333</v>
      </c>
      <c r="D10" s="33">
        <v>0.4583333333333333</v>
      </c>
      <c r="E10" s="34">
        <v>47</v>
      </c>
      <c r="F10" s="32" t="s">
        <v>22</v>
      </c>
      <c r="G10" s="39" t="s">
        <v>45</v>
      </c>
      <c r="H10" s="101"/>
      <c r="I10" s="11">
        <f aca="true" t="shared" si="2" ref="I10:I14">J10-H10</f>
        <v>0</v>
      </c>
      <c r="J10" s="12">
        <f aca="true" t="shared" si="3" ref="J10:J14">H10*1.12</f>
        <v>0</v>
      </c>
    </row>
    <row r="11" spans="2:10" ht="37.5">
      <c r="B11" s="30">
        <v>45461</v>
      </c>
      <c r="C11" s="33">
        <v>0.3333333333333333</v>
      </c>
      <c r="D11" s="33">
        <v>0.4791666666666667</v>
      </c>
      <c r="E11" s="34">
        <v>55</v>
      </c>
      <c r="F11" s="32" t="s">
        <v>20</v>
      </c>
      <c r="G11" s="39" t="s">
        <v>42</v>
      </c>
      <c r="H11" s="101"/>
      <c r="I11" s="11">
        <f t="shared" si="2"/>
        <v>0</v>
      </c>
      <c r="J11" s="12">
        <f t="shared" si="3"/>
        <v>0</v>
      </c>
    </row>
    <row r="12" spans="2:10" ht="60.75" customHeight="1">
      <c r="B12" s="30">
        <v>45462</v>
      </c>
      <c r="C12" s="33">
        <v>0.3333333333333333</v>
      </c>
      <c r="D12" s="33">
        <v>0.4791666666666667</v>
      </c>
      <c r="E12" s="34">
        <v>48</v>
      </c>
      <c r="F12" s="32" t="s">
        <v>20</v>
      </c>
      <c r="G12" s="39" t="s">
        <v>135</v>
      </c>
      <c r="H12" s="101"/>
      <c r="I12" s="11">
        <f t="shared" si="2"/>
        <v>0</v>
      </c>
      <c r="J12" s="12">
        <f t="shared" si="3"/>
        <v>0</v>
      </c>
    </row>
    <row r="13" spans="2:10" ht="60.75" customHeight="1">
      <c r="B13" s="30">
        <v>45463</v>
      </c>
      <c r="C13" s="79">
        <v>0.3229166666666667</v>
      </c>
      <c r="D13" s="79">
        <v>0.4791666666666667</v>
      </c>
      <c r="E13" s="80">
        <v>30</v>
      </c>
      <c r="F13" s="32" t="s">
        <v>21</v>
      </c>
      <c r="G13" s="39" t="s">
        <v>137</v>
      </c>
      <c r="H13" s="101"/>
      <c r="I13" s="11">
        <f t="shared" si="2"/>
        <v>0</v>
      </c>
      <c r="J13" s="12">
        <f t="shared" si="3"/>
        <v>0</v>
      </c>
    </row>
    <row r="14" spans="2:10" ht="60.75" customHeight="1" thickBot="1">
      <c r="B14" s="40">
        <v>45464</v>
      </c>
      <c r="C14" s="41">
        <v>0.3333333333333333</v>
      </c>
      <c r="D14" s="41">
        <v>0.5</v>
      </c>
      <c r="E14" s="42">
        <v>31</v>
      </c>
      <c r="F14" s="43" t="s">
        <v>67</v>
      </c>
      <c r="G14" s="44" t="s">
        <v>139</v>
      </c>
      <c r="H14" s="101"/>
      <c r="I14" s="11">
        <f t="shared" si="2"/>
        <v>0</v>
      </c>
      <c r="J14" s="12">
        <f t="shared" si="3"/>
        <v>0</v>
      </c>
    </row>
    <row r="15" spans="2:10" ht="45.75" customHeight="1" thickBot="1">
      <c r="B15" s="45" t="s">
        <v>7</v>
      </c>
      <c r="C15" s="46"/>
      <c r="D15" s="46"/>
      <c r="E15" s="46"/>
      <c r="F15" s="46"/>
      <c r="G15" s="46"/>
      <c r="H15" s="10">
        <f>SUM(H5:H14)</f>
        <v>0</v>
      </c>
      <c r="I15" s="10">
        <f>SUM(I5:I14)</f>
        <v>0</v>
      </c>
      <c r="J15" s="10">
        <f>SUM(J5:J14)</f>
        <v>0</v>
      </c>
    </row>
  </sheetData>
  <sheetProtection algorithmName="SHA-512" hashValue="d3oTgNtdmfKPgjpwg1eNLJWc+ryBZ2OGh4GLRW8M3OJ9fKMc36MEst1br1T6eth0pLkJdZnOdALVKrnfpslN9Q==" saltValue="cceyhn/TgLja1NWnzKIyJw==" spinCount="100000" sheet="1" objects="1" scenarios="1"/>
  <mergeCells count="1">
    <mergeCell ref="B15:G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2024-05-22T10:16:34Z</dcterms:modified>
  <cp:category/>
  <cp:version/>
  <cp:contentType/>
  <cp:contentStatus/>
</cp:coreProperties>
</file>