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V.VZ\Zakazky\Dodávky\CZ\KONEKTIVITA\2024_Konektivita SŠŽ Sokolov\zadávací dokumentace\"/>
    </mc:Choice>
  </mc:AlternateContent>
  <xr:revisionPtr revIDLastSave="0" documentId="13_ncr:1_{0C140ABF-34E0-4192-84A6-8BA3F429EBC7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Žákovská 716" sheetId="17" r:id="rId1"/>
    <sheet name="Heyrovského 1626" sheetId="23" r:id="rId2"/>
    <sheet name="Heyrovského 1627" sheetId="24" r:id="rId3"/>
    <sheet name="K.H.Borovského 1267" sheetId="19" r:id="rId4"/>
    <sheet name="Školní 715 Kynšperk" sheetId="21" r:id="rId5"/>
    <sheet name="CELKEM" sheetId="25" r:id="rId6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3" l="1"/>
  <c r="F10" i="21" l="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9" i="21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9" i="19"/>
  <c r="F44" i="19" s="1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9" i="24"/>
  <c r="F36" i="24" s="1"/>
  <c r="F10" i="23"/>
  <c r="F11" i="23"/>
  <c r="F12" i="23"/>
  <c r="F13" i="23"/>
  <c r="F14" i="23"/>
  <c r="F15" i="23"/>
  <c r="F16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9" i="23"/>
  <c r="F36" i="23" s="1"/>
  <c r="B2" i="25" s="1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9" i="17"/>
  <c r="F42" i="21" l="1"/>
  <c r="F63" i="17"/>
  <c r="C10" i="19"/>
  <c r="C27" i="19" l="1"/>
  <c r="C38" i="17"/>
  <c r="C28" i="21"/>
  <c r="C29" i="21"/>
  <c r="C27" i="21"/>
  <c r="C36" i="21" s="1"/>
  <c r="C26" i="21"/>
  <c r="C25" i="21"/>
  <c r="C21" i="21"/>
  <c r="C26" i="19"/>
  <c r="C22" i="19"/>
  <c r="C31" i="19"/>
  <c r="C29" i="19"/>
  <c r="C28" i="19"/>
  <c r="C24" i="24"/>
  <c r="C23" i="24"/>
  <c r="C22" i="24"/>
  <c r="C21" i="24"/>
  <c r="C20" i="24"/>
  <c r="C19" i="24"/>
  <c r="C24" i="23"/>
  <c r="C23" i="23"/>
  <c r="C22" i="23"/>
  <c r="C30" i="23" s="1"/>
  <c r="C20" i="23"/>
  <c r="C19" i="23"/>
  <c r="C21" i="23"/>
  <c r="B5" i="25" l="1"/>
  <c r="C38" i="19"/>
  <c r="C30" i="24"/>
  <c r="B3" i="25" s="1"/>
  <c r="C39" i="17"/>
  <c r="C34" i="17"/>
  <c r="C44" i="17"/>
  <c r="C41" i="17"/>
  <c r="C40" i="17"/>
  <c r="C15" i="17"/>
  <c r="C48" i="17"/>
  <c r="B4" i="25" l="1"/>
  <c r="C57" i="17"/>
  <c r="C46" i="17"/>
  <c r="C45" i="17"/>
  <c r="C43" i="17"/>
  <c r="C42" i="17"/>
  <c r="C56" i="17" l="1"/>
  <c r="B1" i="25" l="1"/>
  <c r="B6" i="25" s="1"/>
</calcChain>
</file>

<file path=xl/sharedStrings.xml><?xml version="1.0" encoding="utf-8"?>
<sst xmlns="http://schemas.openxmlformats.org/spreadsheetml/2006/main" count="393" uniqueCount="82">
  <si>
    <t>SLA - slaboproudé rozvody</t>
  </si>
  <si>
    <t>Budova Žákovská 716</t>
  </si>
  <si>
    <t>Pol.</t>
  </si>
  <si>
    <t>Popis</t>
  </si>
  <si>
    <t>Množství
celkem</t>
  </si>
  <si>
    <t>Dodávka</t>
  </si>
  <si>
    <t>za m.j.</t>
  </si>
  <si>
    <t>Celkem</t>
  </si>
  <si>
    <t>Stojanový datový rozvaděč 42U 600*1000 rozebíratelný</t>
  </si>
  <si>
    <t>ks</t>
  </si>
  <si>
    <t>Optický kabel SM 9/125 8vl propojení racky (hvězda)</t>
  </si>
  <si>
    <t>m</t>
  </si>
  <si>
    <t>Optická vana 24xSC</t>
  </si>
  <si>
    <t>Kazeta optických svárů</t>
  </si>
  <si>
    <t>Optická spojka 9/125 SC</t>
  </si>
  <si>
    <t>Pigtail SC, 1m, 9/125 SM</t>
  </si>
  <si>
    <t>Patch kabel SC - LC duplex 2m</t>
  </si>
  <si>
    <t>Patch panel Cat6 24xRJ45 modulární 1U</t>
  </si>
  <si>
    <t>Kabel Cat.6 UTP LSOH 400MHz, Euroclass Dca - s2,d2,a1</t>
  </si>
  <si>
    <t>19‘‘ vyvazovací panel 1U velký</t>
  </si>
  <si>
    <t>Zásuvka Cat6 2xRJ45 na omítku/pod omítku/do žlabu</t>
  </si>
  <si>
    <t>Zásuvka Cat6 1xRJ45 na omítku/pod omítku</t>
  </si>
  <si>
    <t>Patch kabel Cat6 1m</t>
  </si>
  <si>
    <t>Patch kabel Cat6 2m</t>
  </si>
  <si>
    <t>Patch kabel Cat6 3m</t>
  </si>
  <si>
    <t>Lišta PVC 20x20 (včetně doplňků)</t>
  </si>
  <si>
    <t>Lišta PVC 40x20 (včetně doplňků)</t>
  </si>
  <si>
    <t>Lišta PVC 40x40 (včetně doplňků)</t>
  </si>
  <si>
    <t>Parapetní kanál 65x110 komplet</t>
  </si>
  <si>
    <t>Trubka ohebná 32mm</t>
  </si>
  <si>
    <t>Kabelový prostup zdí tl. 50cm</t>
  </si>
  <si>
    <t>Kabelový prostup zdí tl. 100cm</t>
  </si>
  <si>
    <t>Kabelový prostup stropem</t>
  </si>
  <si>
    <t>Hmoždinka + vrut</t>
  </si>
  <si>
    <t>Frézování drážky do zdi pro trubku do 32mm</t>
  </si>
  <si>
    <t xml:space="preserve">Začištění drážky materiál, malba bílá </t>
  </si>
  <si>
    <t>Začištění drážky práce</t>
  </si>
  <si>
    <t>Instalace lišta</t>
  </si>
  <si>
    <t>Instalace žlab</t>
  </si>
  <si>
    <t>Instalace optické kabeláže</t>
  </si>
  <si>
    <t xml:space="preserve">Instalace Cat6 UTP kabeláže </t>
  </si>
  <si>
    <t>Instl.a zapojení zásuvky s 2xRJ45 Cat6</t>
  </si>
  <si>
    <t>Instl.a zapojení zásuvky s 1xRJ45 Cat6</t>
  </si>
  <si>
    <t>Instl.a zapojení patchpanelu 24 portu Cat6</t>
  </si>
  <si>
    <t>Instl.a zapojení optické vany</t>
  </si>
  <si>
    <t xml:space="preserve">Instl.a zapojení - optický svár </t>
  </si>
  <si>
    <t>Instalace nad SDK podhledem</t>
  </si>
  <si>
    <t>Požární ucpávky</t>
  </si>
  <si>
    <t>kmpl</t>
  </si>
  <si>
    <t>x</t>
  </si>
  <si>
    <t>Revize elektro</t>
  </si>
  <si>
    <t>Měřící protokol TP Cat6</t>
  </si>
  <si>
    <t>Měřící protokol FO</t>
  </si>
  <si>
    <t>celkem bez DPH</t>
  </si>
  <si>
    <t>Budova Heyrovského 1626</t>
  </si>
  <si>
    <t>Budova Heyrovského 1627</t>
  </si>
  <si>
    <t>Lišta PVC 60x40 (včetně doplňků)</t>
  </si>
  <si>
    <t>Zakončení konektorem v pokojích</t>
  </si>
  <si>
    <t>Budova Školní 715, Kynšperk</t>
  </si>
  <si>
    <t>Žákovská 716</t>
  </si>
  <si>
    <t>Heyrovského 1626</t>
  </si>
  <si>
    <t>Heyrovského 1627</t>
  </si>
  <si>
    <t>K.H.Borovského 1267</t>
  </si>
  <si>
    <t>Školní 715</t>
  </si>
  <si>
    <t>Instalace datový rozvaděč 42U</t>
  </si>
  <si>
    <t>Instalace datový rozvaděč 15U</t>
  </si>
  <si>
    <t>Závěsný datový rozvaděč 15U 600*600</t>
  </si>
  <si>
    <t>Budova K.H. Borovského 1267</t>
  </si>
  <si>
    <t>Ostatní drobný materiál</t>
  </si>
  <si>
    <t>Demontáž stávajících rozvodů a lišt</t>
  </si>
  <si>
    <t>Likvidace odpadů</t>
  </si>
  <si>
    <t>Úklid</t>
  </si>
  <si>
    <t>Ostatní nespecifikovaný (plošiny…)</t>
  </si>
  <si>
    <t xml:space="preserve">Koordinační práce </t>
  </si>
  <si>
    <t xml:space="preserve">Dokumentace skutečného stavu, návody, postupy </t>
  </si>
  <si>
    <t xml:space="preserve">Doprava </t>
  </si>
  <si>
    <t xml:space="preserve">Demontáž stávajících rozvodů a lišt </t>
  </si>
  <si>
    <t xml:space="preserve">Likvidace odpadů </t>
  </si>
  <si>
    <t xml:space="preserve">Ostatní nespecifikovaný (plošiny…) </t>
  </si>
  <si>
    <t xml:space="preserve">Ostatní drobný materiál </t>
  </si>
  <si>
    <t xml:space="preserve">Úklid </t>
  </si>
  <si>
    <t>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</si>
</sst>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8"/>
      <name val="Arial CE"/>
      <charset val="238"/>
    </font>
    <font>
      <sz val="9"/>
      <color indexed="8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sz val="9"/>
      <name val="Arial"/>
      <family val="2"/>
    </font>
    <font>
      <sz val="16"/>
      <color theme="0"/>
      <name val="Arial CE"/>
      <family val="2"/>
      <charset val="238"/>
    </font>
    <font>
      <b/>
      <sz val="16"/>
      <color theme="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indexed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 applyProtection="0"/>
    <xf numFmtId="0" fontId="3" fillId="0" borderId="0" applyProtection="0"/>
    <xf numFmtId="0" fontId="5" fillId="0" borderId="0"/>
    <xf numFmtId="3" fontId="10" fillId="0" borderId="0"/>
    <xf numFmtId="0" fontId="13" fillId="0" borderId="0"/>
    <xf numFmtId="44" fontId="5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3" xfId="0" applyFont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center"/>
    </xf>
    <xf numFmtId="0" fontId="11" fillId="2" borderId="2" xfId="0" applyFont="1" applyFill="1" applyBorder="1"/>
    <xf numFmtId="0" fontId="11" fillId="2" borderId="10" xfId="0" applyFont="1" applyFill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horizontal="center" vertical="top" wrapText="1"/>
    </xf>
    <xf numFmtId="0" fontId="14" fillId="0" borderId="3" xfId="4" applyFont="1" applyBorder="1" applyAlignment="1">
      <alignment vertical="top"/>
    </xf>
    <xf numFmtId="0" fontId="15" fillId="0" borderId="3" xfId="4" applyFont="1" applyBorder="1" applyAlignment="1">
      <alignment vertical="top" wrapText="1"/>
    </xf>
    <xf numFmtId="0" fontId="15" fillId="0" borderId="3" xfId="4" applyFont="1" applyBorder="1" applyAlignment="1">
      <alignment vertical="top"/>
    </xf>
    <xf numFmtId="0" fontId="8" fillId="0" borderId="3" xfId="4" applyFont="1" applyBorder="1" applyAlignment="1">
      <alignment vertical="top"/>
    </xf>
    <xf numFmtId="0" fontId="14" fillId="0" borderId="3" xfId="4" applyFont="1" applyBorder="1" applyAlignment="1">
      <alignment vertical="top" wrapText="1"/>
    </xf>
    <xf numFmtId="0" fontId="14" fillId="0" borderId="19" xfId="4" applyFont="1" applyBorder="1" applyAlignment="1">
      <alignment vertical="top"/>
    </xf>
    <xf numFmtId="0" fontId="7" fillId="0" borderId="19" xfId="0" applyFont="1" applyBorder="1" applyAlignment="1">
      <alignment horizontal="center" vertical="top" wrapText="1"/>
    </xf>
    <xf numFmtId="0" fontId="0" fillId="4" borderId="9" xfId="0" applyFill="1" applyBorder="1"/>
    <xf numFmtId="0" fontId="0" fillId="4" borderId="2" xfId="0" applyFill="1" applyBorder="1"/>
    <xf numFmtId="0" fontId="15" fillId="0" borderId="3" xfId="0" applyFont="1" applyBorder="1" applyAlignment="1">
      <alignment vertical="top" wrapText="1"/>
    </xf>
    <xf numFmtId="164" fontId="2" fillId="0" borderId="13" xfId="0" applyNumberFormat="1" applyFont="1" applyBorder="1" applyAlignment="1">
      <alignment horizontal="right"/>
    </xf>
    <xf numFmtId="164" fontId="0" fillId="4" borderId="23" xfId="0" applyNumberFormat="1" applyFill="1" applyBorder="1"/>
    <xf numFmtId="164" fontId="8" fillId="0" borderId="13" xfId="0" applyNumberFormat="1" applyFont="1" applyBorder="1" applyAlignment="1">
      <alignment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8" fillId="5" borderId="3" xfId="0" applyNumberFormat="1" applyFont="1" applyFill="1" applyBorder="1" applyAlignment="1" applyProtection="1">
      <alignment wrapText="1"/>
      <protection locked="0"/>
    </xf>
    <xf numFmtId="164" fontId="8" fillId="5" borderId="19" xfId="0" applyNumberFormat="1" applyFont="1" applyFill="1" applyBorder="1" applyAlignment="1" applyProtection="1">
      <alignment wrapText="1"/>
      <protection locked="0"/>
    </xf>
    <xf numFmtId="164" fontId="8" fillId="0" borderId="24" xfId="0" applyNumberFormat="1" applyFont="1" applyBorder="1" applyAlignment="1">
      <alignment wrapText="1"/>
    </xf>
    <xf numFmtId="0" fontId="4" fillId="2" borderId="16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4" fontId="2" fillId="3" borderId="20" xfId="0" applyNumberFormat="1" applyFont="1" applyFill="1" applyBorder="1" applyAlignment="1">
      <alignment horizontal="center" wrapText="1"/>
    </xf>
    <xf numFmtId="4" fontId="2" fillId="3" borderId="18" xfId="0" applyNumberFormat="1" applyFont="1" applyFill="1" applyBorder="1" applyAlignment="1">
      <alignment horizontal="center"/>
    </xf>
    <xf numFmtId="4" fontId="2" fillId="3" borderId="21" xfId="0" applyNumberFormat="1" applyFont="1" applyFill="1" applyBorder="1" applyAlignment="1">
      <alignment horizontal="center"/>
    </xf>
    <xf numFmtId="4" fontId="2" fillId="3" borderId="22" xfId="0" applyNumberFormat="1" applyFont="1" applyFill="1" applyBorder="1" applyAlignment="1">
      <alignment horizontal="center"/>
    </xf>
  </cellXfs>
  <cellStyles count="6">
    <cellStyle name="Excel Built-in Normal" xfId="1" xr:uid="{00000000-0005-0000-0000-000000000000}"/>
    <cellStyle name="Měna 2" xfId="5" xr:uid="{F0C749EA-2190-4846-BF8E-52356D561851}"/>
    <cellStyle name="Normální" xfId="0" builtinId="0"/>
    <cellStyle name="Normální 2" xfId="2" xr:uid="{00000000-0005-0000-0000-000002000000}"/>
    <cellStyle name="Normální 3" xfId="4" xr:uid="{7DA30797-5B5F-4909-9110-24361C8FC131}"/>
    <cellStyle name="Zboží" xfId="3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61</xdr:row>
      <xdr:rowOff>0</xdr:rowOff>
    </xdr:from>
    <xdr:ext cx="304800" cy="304800"/>
    <xdr:sp macro="" textlink="">
      <xdr:nvSpPr>
        <xdr:cNvPr id="18" name="AutoShape 1" descr="Výsledek obrázku pro DS-1260ZJ-S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272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61</xdr:row>
      <xdr:rowOff>0</xdr:rowOff>
    </xdr:from>
    <xdr:ext cx="304800" cy="304800"/>
    <xdr:sp macro="" textlink="">
      <xdr:nvSpPr>
        <xdr:cNvPr id="23" name="AutoShape 1" descr="Výsledek obrázku pro DS-1260ZJ-S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740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34</xdr:row>
      <xdr:rowOff>0</xdr:rowOff>
    </xdr:from>
    <xdr:ext cx="304800" cy="304800"/>
    <xdr:sp macro="" textlink="">
      <xdr:nvSpPr>
        <xdr:cNvPr id="2" name="AutoShape 1" descr="Výsledek obrázku pro DS-1260ZJ-S">
          <a:extLst>
            <a:ext uri="{FF2B5EF4-FFF2-40B4-BE49-F238E27FC236}">
              <a16:creationId xmlns:a16="http://schemas.microsoft.com/office/drawing/2014/main" id="{093BAEE0-6863-4CE0-970E-1B4312BE597B}"/>
            </a:ext>
          </a:extLst>
        </xdr:cNvPr>
        <xdr:cNvSpPr>
          <a:spLocks noChangeAspect="1" noChangeArrowheads="1"/>
        </xdr:cNvSpPr>
      </xdr:nvSpPr>
      <xdr:spPr bwMode="auto">
        <a:xfrm>
          <a:off x="6924675" y="98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304800" cy="304800"/>
    <xdr:sp macro="" textlink="">
      <xdr:nvSpPr>
        <xdr:cNvPr id="3" name="AutoShape 1" descr="Výsledek obrázku pro DS-1260ZJ-S">
          <a:extLst>
            <a:ext uri="{FF2B5EF4-FFF2-40B4-BE49-F238E27FC236}">
              <a16:creationId xmlns:a16="http://schemas.microsoft.com/office/drawing/2014/main" id="{9DC4A9EF-9855-4AD7-AF7A-512B77CED175}"/>
            </a:ext>
          </a:extLst>
        </xdr:cNvPr>
        <xdr:cNvSpPr>
          <a:spLocks noChangeAspect="1" noChangeArrowheads="1"/>
        </xdr:cNvSpPr>
      </xdr:nvSpPr>
      <xdr:spPr bwMode="auto">
        <a:xfrm>
          <a:off x="6924675" y="984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34</xdr:row>
      <xdr:rowOff>0</xdr:rowOff>
    </xdr:from>
    <xdr:ext cx="304800" cy="304800"/>
    <xdr:sp macro="" textlink="">
      <xdr:nvSpPr>
        <xdr:cNvPr id="2" name="AutoShape 1" descr="Výsledek obrázku pro DS-1260ZJ-S">
          <a:extLst>
            <a:ext uri="{FF2B5EF4-FFF2-40B4-BE49-F238E27FC236}">
              <a16:creationId xmlns:a16="http://schemas.microsoft.com/office/drawing/2014/main" id="{EA89FAB4-41ED-4B0B-9E29-C293CE44C375}"/>
            </a:ext>
          </a:extLst>
        </xdr:cNvPr>
        <xdr:cNvSpPr>
          <a:spLocks noChangeAspect="1" noChangeArrowheads="1"/>
        </xdr:cNvSpPr>
      </xdr:nvSpPr>
      <xdr:spPr bwMode="auto">
        <a:xfrm>
          <a:off x="6924675" y="5800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304800" cy="304800"/>
    <xdr:sp macro="" textlink="">
      <xdr:nvSpPr>
        <xdr:cNvPr id="3" name="AutoShape 1" descr="Výsledek obrázku pro DS-1260ZJ-S">
          <a:extLst>
            <a:ext uri="{FF2B5EF4-FFF2-40B4-BE49-F238E27FC236}">
              <a16:creationId xmlns:a16="http://schemas.microsoft.com/office/drawing/2014/main" id="{15BB705E-F218-4A8D-AE0E-4C1593F2D7C6}"/>
            </a:ext>
          </a:extLst>
        </xdr:cNvPr>
        <xdr:cNvSpPr>
          <a:spLocks noChangeAspect="1" noChangeArrowheads="1"/>
        </xdr:cNvSpPr>
      </xdr:nvSpPr>
      <xdr:spPr bwMode="auto">
        <a:xfrm>
          <a:off x="6924675" y="5800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32</xdr:row>
      <xdr:rowOff>0</xdr:rowOff>
    </xdr:from>
    <xdr:ext cx="304800" cy="304800"/>
    <xdr:sp macro="" textlink="">
      <xdr:nvSpPr>
        <xdr:cNvPr id="2" name="AutoShape 1" descr="Výsledek obrázku pro DS-1260ZJ-S">
          <a:extLst>
            <a:ext uri="{FF2B5EF4-FFF2-40B4-BE49-F238E27FC236}">
              <a16:creationId xmlns:a16="http://schemas.microsoft.com/office/drawing/2014/main" id="{2275B7E8-31D8-404D-A9E2-EA4CF20B727A}"/>
            </a:ext>
          </a:extLst>
        </xdr:cNvPr>
        <xdr:cNvSpPr>
          <a:spLocks noChangeAspect="1" noChangeArrowheads="1"/>
        </xdr:cNvSpPr>
      </xdr:nvSpPr>
      <xdr:spPr bwMode="auto">
        <a:xfrm>
          <a:off x="8248650" y="74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32</xdr:row>
      <xdr:rowOff>0</xdr:rowOff>
    </xdr:from>
    <xdr:ext cx="304800" cy="304800"/>
    <xdr:sp macro="" textlink="">
      <xdr:nvSpPr>
        <xdr:cNvPr id="3" name="AutoShape 1" descr="Výsledek obrázku pro DS-1260ZJ-S">
          <a:extLst>
            <a:ext uri="{FF2B5EF4-FFF2-40B4-BE49-F238E27FC236}">
              <a16:creationId xmlns:a16="http://schemas.microsoft.com/office/drawing/2014/main" id="{9DF5BB9C-9A9B-41E8-A1F3-DCF24825902E}"/>
            </a:ext>
          </a:extLst>
        </xdr:cNvPr>
        <xdr:cNvSpPr>
          <a:spLocks noChangeAspect="1" noChangeArrowheads="1"/>
        </xdr:cNvSpPr>
      </xdr:nvSpPr>
      <xdr:spPr bwMode="auto">
        <a:xfrm>
          <a:off x="8248650" y="743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39</xdr:row>
      <xdr:rowOff>0</xdr:rowOff>
    </xdr:from>
    <xdr:ext cx="304800" cy="304800"/>
    <xdr:sp macro="" textlink="">
      <xdr:nvSpPr>
        <xdr:cNvPr id="4" name="AutoShape 1" descr="Výsledek obrázku pro DS-1260ZJ-S">
          <a:extLst>
            <a:ext uri="{FF2B5EF4-FFF2-40B4-BE49-F238E27FC236}">
              <a16:creationId xmlns:a16="http://schemas.microsoft.com/office/drawing/2014/main" id="{DB737E48-A25F-4A0A-A779-146A53761E77}"/>
            </a:ext>
          </a:extLst>
        </xdr:cNvPr>
        <xdr:cNvSpPr>
          <a:spLocks noChangeAspect="1" noChangeArrowheads="1"/>
        </xdr:cNvSpPr>
      </xdr:nvSpPr>
      <xdr:spPr bwMode="auto">
        <a:xfrm>
          <a:off x="6924675" y="5800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39</xdr:row>
      <xdr:rowOff>0</xdr:rowOff>
    </xdr:from>
    <xdr:ext cx="304800" cy="304800"/>
    <xdr:sp macro="" textlink="">
      <xdr:nvSpPr>
        <xdr:cNvPr id="5" name="AutoShape 1" descr="Výsledek obrázku pro DS-1260ZJ-S">
          <a:extLst>
            <a:ext uri="{FF2B5EF4-FFF2-40B4-BE49-F238E27FC236}">
              <a16:creationId xmlns:a16="http://schemas.microsoft.com/office/drawing/2014/main" id="{73077A3D-1CD2-42A3-AD01-F7A5AB27BFFB}"/>
            </a:ext>
          </a:extLst>
        </xdr:cNvPr>
        <xdr:cNvSpPr>
          <a:spLocks noChangeAspect="1" noChangeArrowheads="1"/>
        </xdr:cNvSpPr>
      </xdr:nvSpPr>
      <xdr:spPr bwMode="auto">
        <a:xfrm>
          <a:off x="6924675" y="5800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28</xdr:row>
      <xdr:rowOff>0</xdr:rowOff>
    </xdr:from>
    <xdr:ext cx="304800" cy="304800"/>
    <xdr:sp macro="" textlink="">
      <xdr:nvSpPr>
        <xdr:cNvPr id="2" name="AutoShape 1" descr="Výsledek obrázku pro DS-1260ZJ-S">
          <a:extLst>
            <a:ext uri="{FF2B5EF4-FFF2-40B4-BE49-F238E27FC236}">
              <a16:creationId xmlns:a16="http://schemas.microsoft.com/office/drawing/2014/main" id="{5E7BF824-923C-4FD7-8F81-4184BCF6CE6E}"/>
            </a:ext>
          </a:extLst>
        </xdr:cNvPr>
        <xdr:cNvSpPr>
          <a:spLocks noChangeAspect="1" noChangeArrowheads="1"/>
        </xdr:cNvSpPr>
      </xdr:nvSpPr>
      <xdr:spPr bwMode="auto">
        <a:xfrm>
          <a:off x="8248650" y="4705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28</xdr:row>
      <xdr:rowOff>0</xdr:rowOff>
    </xdr:from>
    <xdr:ext cx="304800" cy="304800"/>
    <xdr:sp macro="" textlink="">
      <xdr:nvSpPr>
        <xdr:cNvPr id="3" name="AutoShape 1" descr="Výsledek obrázku pro DS-1260ZJ-S">
          <a:extLst>
            <a:ext uri="{FF2B5EF4-FFF2-40B4-BE49-F238E27FC236}">
              <a16:creationId xmlns:a16="http://schemas.microsoft.com/office/drawing/2014/main" id="{3A9B4BF4-5A18-4D96-846B-1BACB0460E46}"/>
            </a:ext>
          </a:extLst>
        </xdr:cNvPr>
        <xdr:cNvSpPr>
          <a:spLocks noChangeAspect="1" noChangeArrowheads="1"/>
        </xdr:cNvSpPr>
      </xdr:nvSpPr>
      <xdr:spPr bwMode="auto">
        <a:xfrm>
          <a:off x="8248650" y="4705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30</xdr:row>
      <xdr:rowOff>0</xdr:rowOff>
    </xdr:from>
    <xdr:ext cx="304800" cy="304800"/>
    <xdr:sp macro="" textlink="">
      <xdr:nvSpPr>
        <xdr:cNvPr id="4" name="AutoShape 1" descr="Výsledek obrázku pro DS-1260ZJ-S">
          <a:extLst>
            <a:ext uri="{FF2B5EF4-FFF2-40B4-BE49-F238E27FC236}">
              <a16:creationId xmlns:a16="http://schemas.microsoft.com/office/drawing/2014/main" id="{EB0AAA4C-A892-4822-99C7-B27CC9CE92AB}"/>
            </a:ext>
          </a:extLst>
        </xdr:cNvPr>
        <xdr:cNvSpPr>
          <a:spLocks noChangeAspect="1" noChangeArrowheads="1"/>
        </xdr:cNvSpPr>
      </xdr:nvSpPr>
      <xdr:spPr bwMode="auto">
        <a:xfrm>
          <a:off x="8143875" y="4991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30</xdr:row>
      <xdr:rowOff>0</xdr:rowOff>
    </xdr:from>
    <xdr:ext cx="304800" cy="304800"/>
    <xdr:sp macro="" textlink="">
      <xdr:nvSpPr>
        <xdr:cNvPr id="5" name="AutoShape 1" descr="Výsledek obrázku pro DS-1260ZJ-S">
          <a:extLst>
            <a:ext uri="{FF2B5EF4-FFF2-40B4-BE49-F238E27FC236}">
              <a16:creationId xmlns:a16="http://schemas.microsoft.com/office/drawing/2014/main" id="{C9C70CAA-ED47-4D50-98CA-6235FDC42120}"/>
            </a:ext>
          </a:extLst>
        </xdr:cNvPr>
        <xdr:cNvSpPr>
          <a:spLocks noChangeAspect="1" noChangeArrowheads="1"/>
        </xdr:cNvSpPr>
      </xdr:nvSpPr>
      <xdr:spPr bwMode="auto">
        <a:xfrm>
          <a:off x="8143875" y="4991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304800" cy="304800"/>
    <xdr:sp macro="" textlink="">
      <xdr:nvSpPr>
        <xdr:cNvPr id="6" name="AutoShape 1" descr="Výsledek obrázku pro DS-1260ZJ-S">
          <a:extLst>
            <a:ext uri="{FF2B5EF4-FFF2-40B4-BE49-F238E27FC236}">
              <a16:creationId xmlns:a16="http://schemas.microsoft.com/office/drawing/2014/main" id="{23A521E1-9F39-4CCD-8FF6-4067CC594DA0}"/>
            </a:ext>
          </a:extLst>
        </xdr:cNvPr>
        <xdr:cNvSpPr>
          <a:spLocks noChangeAspect="1" noChangeArrowheads="1"/>
        </xdr:cNvSpPr>
      </xdr:nvSpPr>
      <xdr:spPr bwMode="auto">
        <a:xfrm>
          <a:off x="6924675" y="612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304800" cy="304800"/>
    <xdr:sp macro="" textlink="">
      <xdr:nvSpPr>
        <xdr:cNvPr id="7" name="AutoShape 1" descr="Výsledek obrázku pro DS-1260ZJ-S">
          <a:extLst>
            <a:ext uri="{FF2B5EF4-FFF2-40B4-BE49-F238E27FC236}">
              <a16:creationId xmlns:a16="http://schemas.microsoft.com/office/drawing/2014/main" id="{78AA6831-9F48-4D4E-894C-F15BDCC5BD96}"/>
            </a:ext>
          </a:extLst>
        </xdr:cNvPr>
        <xdr:cNvSpPr>
          <a:spLocks noChangeAspect="1" noChangeArrowheads="1"/>
        </xdr:cNvSpPr>
      </xdr:nvSpPr>
      <xdr:spPr bwMode="auto">
        <a:xfrm>
          <a:off x="6924675" y="612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63"/>
  <sheetViews>
    <sheetView tabSelected="1" zoomScaleNormal="100" workbookViewId="0">
      <selection activeCell="E37" sqref="E37"/>
    </sheetView>
  </sheetViews>
  <sheetFormatPr defaultRowHeight="12.75" x14ac:dyDescent="0.2"/>
  <cols>
    <col min="1" max="1" width="4.28515625" customWidth="1"/>
    <col min="2" max="2" width="46.5703125" customWidth="1"/>
    <col min="3" max="3" width="7.28515625" customWidth="1"/>
    <col min="4" max="4" width="4.85546875" bestFit="1" customWidth="1"/>
    <col min="5" max="6" width="17.7109375" customWidth="1"/>
    <col min="7" max="7" width="19.7109375" customWidth="1"/>
  </cols>
  <sheetData>
    <row r="1" spans="1:7" ht="7.5" customHeight="1" thickBot="1" x14ac:dyDescent="0.25">
      <c r="A1" s="2"/>
      <c r="B1" s="2"/>
      <c r="C1" s="1"/>
      <c r="D1" s="1"/>
      <c r="E1" s="2"/>
      <c r="F1" s="2"/>
    </row>
    <row r="2" spans="1:7" ht="21" thickBot="1" x14ac:dyDescent="0.35">
      <c r="A2" s="6"/>
      <c r="B2" s="7" t="s">
        <v>0</v>
      </c>
      <c r="C2" s="8"/>
      <c r="D2" s="8"/>
      <c r="E2" s="9"/>
      <c r="F2" s="10"/>
      <c r="G2" s="4"/>
    </row>
    <row r="3" spans="1:7" ht="7.5" customHeight="1" thickBot="1" x14ac:dyDescent="0.25">
      <c r="A3" s="2"/>
      <c r="B3" s="2"/>
      <c r="C3" s="1"/>
      <c r="D3" s="1"/>
      <c r="E3" s="2"/>
      <c r="F3" s="2"/>
    </row>
    <row r="4" spans="1:7" ht="21" thickBot="1" x14ac:dyDescent="0.35">
      <c r="A4" s="6"/>
      <c r="B4" s="7" t="s">
        <v>1</v>
      </c>
      <c r="C4" s="8"/>
      <c r="D4" s="8"/>
      <c r="E4" s="9"/>
      <c r="F4" s="10"/>
      <c r="G4" s="4"/>
    </row>
    <row r="5" spans="1:7" ht="8.25" customHeight="1" thickBot="1" x14ac:dyDescent="0.25">
      <c r="A5" s="11"/>
      <c r="B5" s="3"/>
      <c r="C5" s="1"/>
      <c r="D5" s="1"/>
      <c r="E5" s="2"/>
      <c r="F5" s="2"/>
      <c r="G5" s="4"/>
    </row>
    <row r="6" spans="1:7" x14ac:dyDescent="0.2">
      <c r="A6" s="15" t="s">
        <v>2</v>
      </c>
      <c r="B6" s="16" t="s">
        <v>3</v>
      </c>
      <c r="C6" s="48" t="s">
        <v>4</v>
      </c>
      <c r="D6" s="49"/>
      <c r="E6" s="46" t="s">
        <v>5</v>
      </c>
      <c r="F6" s="47"/>
      <c r="G6" s="4"/>
    </row>
    <row r="7" spans="1:7" x14ac:dyDescent="0.2">
      <c r="A7" s="17"/>
      <c r="B7" s="18"/>
      <c r="C7" s="50"/>
      <c r="D7" s="51"/>
      <c r="E7" s="19" t="s">
        <v>6</v>
      </c>
      <c r="F7" s="20" t="s">
        <v>7</v>
      </c>
      <c r="G7" s="4"/>
    </row>
    <row r="8" spans="1:7" ht="9" customHeight="1" x14ac:dyDescent="0.2">
      <c r="A8" s="21"/>
      <c r="B8" s="22"/>
      <c r="C8" s="22"/>
      <c r="D8" s="22"/>
      <c r="E8" s="22"/>
      <c r="F8" s="23"/>
    </row>
    <row r="9" spans="1:7" s="4" customFormat="1" ht="12.75" customHeight="1" x14ac:dyDescent="0.2">
      <c r="A9" s="12">
        <v>1</v>
      </c>
      <c r="B9" s="24" t="s">
        <v>8</v>
      </c>
      <c r="C9" s="5">
        <v>1</v>
      </c>
      <c r="D9" s="25" t="s">
        <v>9</v>
      </c>
      <c r="E9" s="43"/>
      <c r="F9" s="36">
        <f>E9*C9</f>
        <v>0</v>
      </c>
    </row>
    <row r="10" spans="1:7" s="4" customFormat="1" ht="12.75" customHeight="1" x14ac:dyDescent="0.2">
      <c r="A10" s="12">
        <v>2</v>
      </c>
      <c r="B10" s="26" t="s">
        <v>66</v>
      </c>
      <c r="C10" s="5">
        <v>4</v>
      </c>
      <c r="D10" s="25" t="s">
        <v>9</v>
      </c>
      <c r="E10" s="43"/>
      <c r="F10" s="36">
        <f t="shared" ref="F10:F61" si="0">E10*C10</f>
        <v>0</v>
      </c>
    </row>
    <row r="11" spans="1:7" s="4" customFormat="1" ht="12.75" customHeight="1" x14ac:dyDescent="0.2">
      <c r="A11" s="12">
        <v>3</v>
      </c>
      <c r="B11" s="26" t="s">
        <v>10</v>
      </c>
      <c r="C11" s="5">
        <v>330</v>
      </c>
      <c r="D11" s="25" t="s">
        <v>11</v>
      </c>
      <c r="E11" s="43"/>
      <c r="F11" s="36">
        <f t="shared" si="0"/>
        <v>0</v>
      </c>
    </row>
    <row r="12" spans="1:7" s="4" customFormat="1" ht="12.75" customHeight="1" x14ac:dyDescent="0.2">
      <c r="A12" s="12">
        <v>4</v>
      </c>
      <c r="B12" s="24" t="s">
        <v>12</v>
      </c>
      <c r="C12" s="5">
        <v>7</v>
      </c>
      <c r="D12" s="25" t="s">
        <v>9</v>
      </c>
      <c r="E12" s="43"/>
      <c r="F12" s="36">
        <f t="shared" si="0"/>
        <v>0</v>
      </c>
    </row>
    <row r="13" spans="1:7" s="4" customFormat="1" ht="12.75" customHeight="1" x14ac:dyDescent="0.2">
      <c r="A13" s="12">
        <v>5</v>
      </c>
      <c r="B13" s="26" t="s">
        <v>13</v>
      </c>
      <c r="C13" s="5">
        <v>10</v>
      </c>
      <c r="D13" s="25" t="s">
        <v>9</v>
      </c>
      <c r="E13" s="43"/>
      <c r="F13" s="36">
        <f t="shared" si="0"/>
        <v>0</v>
      </c>
    </row>
    <row r="14" spans="1:7" s="4" customFormat="1" ht="12.75" customHeight="1" x14ac:dyDescent="0.2">
      <c r="A14" s="12">
        <v>6</v>
      </c>
      <c r="B14" s="26" t="s">
        <v>14</v>
      </c>
      <c r="C14" s="5">
        <v>80</v>
      </c>
      <c r="D14" s="25" t="s">
        <v>9</v>
      </c>
      <c r="E14" s="43"/>
      <c r="F14" s="36">
        <f t="shared" si="0"/>
        <v>0</v>
      </c>
    </row>
    <row r="15" spans="1:7" s="4" customFormat="1" ht="12.75" customHeight="1" x14ac:dyDescent="0.2">
      <c r="A15" s="12">
        <v>7</v>
      </c>
      <c r="B15" s="26" t="s">
        <v>15</v>
      </c>
      <c r="C15" s="5">
        <f>C14</f>
        <v>80</v>
      </c>
      <c r="D15" s="25" t="s">
        <v>9</v>
      </c>
      <c r="E15" s="43"/>
      <c r="F15" s="36">
        <f t="shared" si="0"/>
        <v>0</v>
      </c>
    </row>
    <row r="16" spans="1:7" s="4" customFormat="1" ht="12.75" customHeight="1" x14ac:dyDescent="0.2">
      <c r="A16" s="12">
        <v>8</v>
      </c>
      <c r="B16" s="26" t="s">
        <v>16</v>
      </c>
      <c r="C16" s="5">
        <v>20</v>
      </c>
      <c r="D16" s="25" t="s">
        <v>9</v>
      </c>
      <c r="E16" s="43"/>
      <c r="F16" s="36">
        <f t="shared" si="0"/>
        <v>0</v>
      </c>
    </row>
    <row r="17" spans="1:6" s="4" customFormat="1" ht="12.75" customHeight="1" x14ac:dyDescent="0.2">
      <c r="A17" s="12">
        <v>9</v>
      </c>
      <c r="B17" s="24" t="s">
        <v>17</v>
      </c>
      <c r="C17" s="5">
        <v>5</v>
      </c>
      <c r="D17" s="25" t="s">
        <v>9</v>
      </c>
      <c r="E17" s="43"/>
      <c r="F17" s="36">
        <f t="shared" si="0"/>
        <v>0</v>
      </c>
    </row>
    <row r="18" spans="1:6" s="4" customFormat="1" ht="12.75" customHeight="1" x14ac:dyDescent="0.2">
      <c r="A18" s="12">
        <v>10</v>
      </c>
      <c r="B18" s="26" t="s">
        <v>18</v>
      </c>
      <c r="C18" s="5">
        <v>2200</v>
      </c>
      <c r="D18" s="25" t="s">
        <v>11</v>
      </c>
      <c r="E18" s="43"/>
      <c r="F18" s="36">
        <f t="shared" si="0"/>
        <v>0</v>
      </c>
    </row>
    <row r="19" spans="1:6" s="4" customFormat="1" ht="12.75" customHeight="1" x14ac:dyDescent="0.2">
      <c r="A19" s="12">
        <v>11</v>
      </c>
      <c r="B19" s="26" t="s">
        <v>19</v>
      </c>
      <c r="C19" s="5">
        <v>20</v>
      </c>
      <c r="D19" s="25" t="s">
        <v>9</v>
      </c>
      <c r="E19" s="43"/>
      <c r="F19" s="36">
        <f t="shared" si="0"/>
        <v>0</v>
      </c>
    </row>
    <row r="20" spans="1:6" s="4" customFormat="1" ht="12.75" customHeight="1" x14ac:dyDescent="0.2">
      <c r="A20" s="12">
        <v>12</v>
      </c>
      <c r="B20" s="26" t="s">
        <v>20</v>
      </c>
      <c r="C20" s="5">
        <v>50</v>
      </c>
      <c r="D20" s="25" t="s">
        <v>9</v>
      </c>
      <c r="E20" s="43"/>
      <c r="F20" s="36">
        <f t="shared" si="0"/>
        <v>0</v>
      </c>
    </row>
    <row r="21" spans="1:6" s="4" customFormat="1" ht="12.75" customHeight="1" x14ac:dyDescent="0.2">
      <c r="A21" s="12">
        <v>13</v>
      </c>
      <c r="B21" s="26" t="s">
        <v>21</v>
      </c>
      <c r="C21" s="5">
        <v>9</v>
      </c>
      <c r="D21" s="25" t="s">
        <v>9</v>
      </c>
      <c r="E21" s="43"/>
      <c r="F21" s="36">
        <f t="shared" si="0"/>
        <v>0</v>
      </c>
    </row>
    <row r="22" spans="1:6" s="4" customFormat="1" ht="12.75" customHeight="1" x14ac:dyDescent="0.2">
      <c r="A22" s="12">
        <v>14</v>
      </c>
      <c r="B22" s="26" t="s">
        <v>22</v>
      </c>
      <c r="C22" s="5">
        <v>50</v>
      </c>
      <c r="D22" s="25" t="s">
        <v>9</v>
      </c>
      <c r="E22" s="43"/>
      <c r="F22" s="36">
        <f t="shared" si="0"/>
        <v>0</v>
      </c>
    </row>
    <row r="23" spans="1:6" s="4" customFormat="1" ht="12.75" customHeight="1" x14ac:dyDescent="0.2">
      <c r="A23" s="12">
        <v>15</v>
      </c>
      <c r="B23" s="26" t="s">
        <v>23</v>
      </c>
      <c r="C23" s="5">
        <v>10</v>
      </c>
      <c r="D23" s="25" t="s">
        <v>9</v>
      </c>
      <c r="E23" s="43"/>
      <c r="F23" s="36">
        <f t="shared" si="0"/>
        <v>0</v>
      </c>
    </row>
    <row r="24" spans="1:6" s="4" customFormat="1" ht="12.75" customHeight="1" x14ac:dyDescent="0.2">
      <c r="A24" s="12">
        <v>16</v>
      </c>
      <c r="B24" s="26" t="s">
        <v>24</v>
      </c>
      <c r="C24" s="5">
        <v>10</v>
      </c>
      <c r="D24" s="25" t="s">
        <v>9</v>
      </c>
      <c r="E24" s="43"/>
      <c r="F24" s="36">
        <f t="shared" si="0"/>
        <v>0</v>
      </c>
    </row>
    <row r="25" spans="1:6" s="4" customFormat="1" ht="12.75" customHeight="1" x14ac:dyDescent="0.2">
      <c r="A25" s="12">
        <v>17</v>
      </c>
      <c r="B25" s="24" t="s">
        <v>25</v>
      </c>
      <c r="C25" s="5">
        <v>30</v>
      </c>
      <c r="D25" s="25" t="s">
        <v>11</v>
      </c>
      <c r="E25" s="43"/>
      <c r="F25" s="36">
        <f t="shared" si="0"/>
        <v>0</v>
      </c>
    </row>
    <row r="26" spans="1:6" s="4" customFormat="1" ht="12.75" customHeight="1" x14ac:dyDescent="0.2">
      <c r="A26" s="12">
        <v>18</v>
      </c>
      <c r="B26" s="24" t="s">
        <v>26</v>
      </c>
      <c r="C26" s="5">
        <v>25</v>
      </c>
      <c r="D26" s="25" t="s">
        <v>11</v>
      </c>
      <c r="E26" s="43"/>
      <c r="F26" s="36">
        <f t="shared" si="0"/>
        <v>0</v>
      </c>
    </row>
    <row r="27" spans="1:6" s="4" customFormat="1" x14ac:dyDescent="0.2">
      <c r="A27" s="12">
        <v>19</v>
      </c>
      <c r="B27" s="24" t="s">
        <v>27</v>
      </c>
      <c r="C27" s="5">
        <v>10</v>
      </c>
      <c r="D27" s="25" t="s">
        <v>11</v>
      </c>
      <c r="E27" s="43"/>
      <c r="F27" s="36">
        <f t="shared" si="0"/>
        <v>0</v>
      </c>
    </row>
    <row r="28" spans="1:6" s="4" customFormat="1" x14ac:dyDescent="0.2">
      <c r="A28" s="12">
        <v>20</v>
      </c>
      <c r="B28" s="24" t="s">
        <v>56</v>
      </c>
      <c r="C28" s="5">
        <v>20</v>
      </c>
      <c r="D28" s="25" t="s">
        <v>11</v>
      </c>
      <c r="E28" s="43"/>
      <c r="F28" s="36">
        <f t="shared" si="0"/>
        <v>0</v>
      </c>
    </row>
    <row r="29" spans="1:6" s="4" customFormat="1" x14ac:dyDescent="0.2">
      <c r="A29" s="12">
        <v>21</v>
      </c>
      <c r="B29" s="27" t="s">
        <v>28</v>
      </c>
      <c r="C29" s="5">
        <v>40</v>
      </c>
      <c r="D29" s="25" t="s">
        <v>11</v>
      </c>
      <c r="E29" s="43"/>
      <c r="F29" s="36">
        <f t="shared" si="0"/>
        <v>0</v>
      </c>
    </row>
    <row r="30" spans="1:6" s="4" customFormat="1" ht="12.75" customHeight="1" x14ac:dyDescent="0.2">
      <c r="A30" s="12">
        <v>22</v>
      </c>
      <c r="B30" s="27" t="s">
        <v>29</v>
      </c>
      <c r="C30" s="5">
        <v>30</v>
      </c>
      <c r="D30" s="25" t="s">
        <v>11</v>
      </c>
      <c r="E30" s="43"/>
      <c r="F30" s="36">
        <f t="shared" si="0"/>
        <v>0</v>
      </c>
    </row>
    <row r="31" spans="1:6" s="4" customFormat="1" ht="12.75" customHeight="1" x14ac:dyDescent="0.2">
      <c r="A31" s="12">
        <v>23</v>
      </c>
      <c r="B31" s="27" t="s">
        <v>30</v>
      </c>
      <c r="C31" s="5">
        <v>9</v>
      </c>
      <c r="D31" s="25" t="s">
        <v>9</v>
      </c>
      <c r="E31" s="43"/>
      <c r="F31" s="36">
        <f t="shared" si="0"/>
        <v>0</v>
      </c>
    </row>
    <row r="32" spans="1:6" s="4" customFormat="1" ht="12.75" customHeight="1" x14ac:dyDescent="0.2">
      <c r="A32" s="12">
        <v>24</v>
      </c>
      <c r="B32" s="27" t="s">
        <v>31</v>
      </c>
      <c r="C32" s="5">
        <v>5</v>
      </c>
      <c r="D32" s="25" t="s">
        <v>9</v>
      </c>
      <c r="E32" s="43"/>
      <c r="F32" s="36">
        <f t="shared" si="0"/>
        <v>0</v>
      </c>
    </row>
    <row r="33" spans="1:6" s="4" customFormat="1" ht="12.75" customHeight="1" x14ac:dyDescent="0.2">
      <c r="A33" s="12">
        <v>25</v>
      </c>
      <c r="B33" s="27" t="s">
        <v>32</v>
      </c>
      <c r="C33" s="5">
        <v>6</v>
      </c>
      <c r="D33" s="25" t="s">
        <v>9</v>
      </c>
      <c r="E33" s="43"/>
      <c r="F33" s="36">
        <f t="shared" si="0"/>
        <v>0</v>
      </c>
    </row>
    <row r="34" spans="1:6" s="4" customFormat="1" ht="12.75" customHeight="1" x14ac:dyDescent="0.2">
      <c r="A34" s="12">
        <v>26</v>
      </c>
      <c r="B34" s="27" t="s">
        <v>33</v>
      </c>
      <c r="C34" s="5">
        <f>SUM(C25:C29)*4</f>
        <v>500</v>
      </c>
      <c r="D34" s="25" t="s">
        <v>9</v>
      </c>
      <c r="E34" s="43"/>
      <c r="F34" s="36">
        <f t="shared" si="0"/>
        <v>0</v>
      </c>
    </row>
    <row r="35" spans="1:6" s="4" customFormat="1" ht="12.75" customHeight="1" x14ac:dyDescent="0.2">
      <c r="A35" s="12">
        <v>27</v>
      </c>
      <c r="B35" s="27" t="s">
        <v>34</v>
      </c>
      <c r="C35" s="5">
        <v>6</v>
      </c>
      <c r="D35" s="25" t="s">
        <v>11</v>
      </c>
      <c r="E35" s="43"/>
      <c r="F35" s="36">
        <f t="shared" si="0"/>
        <v>0</v>
      </c>
    </row>
    <row r="36" spans="1:6" s="4" customFormat="1" ht="12.75" customHeight="1" x14ac:dyDescent="0.2">
      <c r="A36" s="12">
        <v>28</v>
      </c>
      <c r="B36" s="27" t="s">
        <v>35</v>
      </c>
      <c r="C36" s="5">
        <v>6</v>
      </c>
      <c r="D36" s="25" t="s">
        <v>11</v>
      </c>
      <c r="E36" s="43"/>
      <c r="F36" s="36">
        <f t="shared" si="0"/>
        <v>0</v>
      </c>
    </row>
    <row r="37" spans="1:6" s="4" customFormat="1" ht="12.75" customHeight="1" x14ac:dyDescent="0.2">
      <c r="A37" s="12">
        <v>29</v>
      </c>
      <c r="B37" s="27" t="s">
        <v>36</v>
      </c>
      <c r="C37" s="5">
        <v>6</v>
      </c>
      <c r="D37" s="25" t="s">
        <v>11</v>
      </c>
      <c r="E37" s="43"/>
      <c r="F37" s="36">
        <f t="shared" si="0"/>
        <v>0</v>
      </c>
    </row>
    <row r="38" spans="1:6" s="4" customFormat="1" ht="12.75" customHeight="1" x14ac:dyDescent="0.2">
      <c r="A38" s="12">
        <v>30</v>
      </c>
      <c r="B38" s="27" t="s">
        <v>37</v>
      </c>
      <c r="C38" s="5">
        <f>SUM(C25:C28)</f>
        <v>85</v>
      </c>
      <c r="D38" s="25" t="s">
        <v>11</v>
      </c>
      <c r="E38" s="43"/>
      <c r="F38" s="36">
        <f t="shared" si="0"/>
        <v>0</v>
      </c>
    </row>
    <row r="39" spans="1:6" s="4" customFormat="1" ht="12.75" customHeight="1" x14ac:dyDescent="0.2">
      <c r="A39" s="12">
        <v>31</v>
      </c>
      <c r="B39" s="27" t="s">
        <v>38</v>
      </c>
      <c r="C39" s="5">
        <f>C29</f>
        <v>40</v>
      </c>
      <c r="D39" s="25" t="s">
        <v>11</v>
      </c>
      <c r="E39" s="43"/>
      <c r="F39" s="36">
        <f t="shared" si="0"/>
        <v>0</v>
      </c>
    </row>
    <row r="40" spans="1:6" s="4" customFormat="1" ht="12.75" customHeight="1" x14ac:dyDescent="0.2">
      <c r="A40" s="12">
        <v>32</v>
      </c>
      <c r="B40" s="27" t="s">
        <v>39</v>
      </c>
      <c r="C40" s="5">
        <f>C11</f>
        <v>330</v>
      </c>
      <c r="D40" s="25" t="s">
        <v>11</v>
      </c>
      <c r="E40" s="43"/>
      <c r="F40" s="36">
        <f t="shared" si="0"/>
        <v>0</v>
      </c>
    </row>
    <row r="41" spans="1:6" s="4" customFormat="1" ht="12.75" customHeight="1" x14ac:dyDescent="0.2">
      <c r="A41" s="12">
        <v>33</v>
      </c>
      <c r="B41" s="27" t="s">
        <v>40</v>
      </c>
      <c r="C41" s="5">
        <f>C18</f>
        <v>2200</v>
      </c>
      <c r="D41" s="25" t="s">
        <v>11</v>
      </c>
      <c r="E41" s="43"/>
      <c r="F41" s="36">
        <f t="shared" si="0"/>
        <v>0</v>
      </c>
    </row>
    <row r="42" spans="1:6" s="4" customFormat="1" ht="12.75" customHeight="1" x14ac:dyDescent="0.2">
      <c r="A42" s="12">
        <v>34</v>
      </c>
      <c r="B42" s="27" t="s">
        <v>41</v>
      </c>
      <c r="C42" s="5">
        <f>C20</f>
        <v>50</v>
      </c>
      <c r="D42" s="25" t="s">
        <v>9</v>
      </c>
      <c r="E42" s="43"/>
      <c r="F42" s="36">
        <f t="shared" si="0"/>
        <v>0</v>
      </c>
    </row>
    <row r="43" spans="1:6" s="4" customFormat="1" ht="12.75" customHeight="1" x14ac:dyDescent="0.2">
      <c r="A43" s="12">
        <v>35</v>
      </c>
      <c r="B43" s="27" t="s">
        <v>42</v>
      </c>
      <c r="C43" s="5">
        <f>C21</f>
        <v>9</v>
      </c>
      <c r="D43" s="25" t="s">
        <v>9</v>
      </c>
      <c r="E43" s="43"/>
      <c r="F43" s="36">
        <f t="shared" si="0"/>
        <v>0</v>
      </c>
    </row>
    <row r="44" spans="1:6" s="4" customFormat="1" ht="12.75" customHeight="1" x14ac:dyDescent="0.2">
      <c r="A44" s="12">
        <v>36</v>
      </c>
      <c r="B44" s="27" t="s">
        <v>43</v>
      </c>
      <c r="C44" s="5">
        <f>C17</f>
        <v>5</v>
      </c>
      <c r="D44" s="25" t="s">
        <v>9</v>
      </c>
      <c r="E44" s="43"/>
      <c r="F44" s="36">
        <f t="shared" si="0"/>
        <v>0</v>
      </c>
    </row>
    <row r="45" spans="1:6" s="4" customFormat="1" ht="12.75" customHeight="1" x14ac:dyDescent="0.2">
      <c r="A45" s="12">
        <v>37</v>
      </c>
      <c r="B45" s="27" t="s">
        <v>44</v>
      </c>
      <c r="C45" s="5">
        <f>C12</f>
        <v>7</v>
      </c>
      <c r="D45" s="25" t="s">
        <v>9</v>
      </c>
      <c r="E45" s="43"/>
      <c r="F45" s="36">
        <f t="shared" si="0"/>
        <v>0</v>
      </c>
    </row>
    <row r="46" spans="1:6" s="4" customFormat="1" ht="12.75" customHeight="1" x14ac:dyDescent="0.2">
      <c r="A46" s="12">
        <v>38</v>
      </c>
      <c r="B46" s="27" t="s">
        <v>45</v>
      </c>
      <c r="C46" s="5">
        <f>C15</f>
        <v>80</v>
      </c>
      <c r="D46" s="25" t="s">
        <v>9</v>
      </c>
      <c r="E46" s="43"/>
      <c r="F46" s="36">
        <f t="shared" si="0"/>
        <v>0</v>
      </c>
    </row>
    <row r="47" spans="1:6" s="4" customFormat="1" ht="12.75" customHeight="1" x14ac:dyDescent="0.2">
      <c r="A47" s="12">
        <v>39</v>
      </c>
      <c r="B47" s="28" t="s">
        <v>64</v>
      </c>
      <c r="C47" s="5">
        <v>1</v>
      </c>
      <c r="D47" s="25" t="s">
        <v>9</v>
      </c>
      <c r="E47" s="43"/>
      <c r="F47" s="36">
        <f t="shared" si="0"/>
        <v>0</v>
      </c>
    </row>
    <row r="48" spans="1:6" s="4" customFormat="1" ht="12.75" customHeight="1" x14ac:dyDescent="0.2">
      <c r="A48" s="12">
        <v>40</v>
      </c>
      <c r="B48" s="28" t="s">
        <v>65</v>
      </c>
      <c r="C48" s="5">
        <f>C10</f>
        <v>4</v>
      </c>
      <c r="D48" s="25" t="s">
        <v>9</v>
      </c>
      <c r="E48" s="43"/>
      <c r="F48" s="36">
        <f t="shared" si="0"/>
        <v>0</v>
      </c>
    </row>
    <row r="49" spans="1:6" s="4" customFormat="1" ht="12.75" customHeight="1" x14ac:dyDescent="0.2">
      <c r="A49" s="12">
        <v>41</v>
      </c>
      <c r="B49" s="27" t="s">
        <v>46</v>
      </c>
      <c r="C49" s="5">
        <v>15</v>
      </c>
      <c r="D49" s="25" t="s">
        <v>11</v>
      </c>
      <c r="E49" s="43"/>
      <c r="F49" s="36">
        <f t="shared" si="0"/>
        <v>0</v>
      </c>
    </row>
    <row r="50" spans="1:6" s="4" customFormat="1" ht="12.75" customHeight="1" x14ac:dyDescent="0.2">
      <c r="A50" s="12">
        <v>42</v>
      </c>
      <c r="B50" s="27" t="s">
        <v>47</v>
      </c>
      <c r="C50" s="5">
        <v>1</v>
      </c>
      <c r="D50" s="25" t="s">
        <v>48</v>
      </c>
      <c r="E50" s="43"/>
      <c r="F50" s="36">
        <f t="shared" si="0"/>
        <v>0</v>
      </c>
    </row>
    <row r="51" spans="1:6" s="4" customFormat="1" ht="12.75" customHeight="1" x14ac:dyDescent="0.2">
      <c r="A51" s="12">
        <v>43</v>
      </c>
      <c r="B51" s="27" t="s">
        <v>68</v>
      </c>
      <c r="C51" s="5">
        <v>1</v>
      </c>
      <c r="D51" s="25" t="s">
        <v>49</v>
      </c>
      <c r="E51" s="43"/>
      <c r="F51" s="36">
        <f t="shared" si="0"/>
        <v>0</v>
      </c>
    </row>
    <row r="52" spans="1:6" s="4" customFormat="1" ht="12.75" customHeight="1" x14ac:dyDescent="0.2">
      <c r="A52" s="12">
        <v>44</v>
      </c>
      <c r="B52" s="26" t="s">
        <v>69</v>
      </c>
      <c r="C52" s="5">
        <v>1</v>
      </c>
      <c r="D52" s="25" t="s">
        <v>49</v>
      </c>
      <c r="E52" s="43"/>
      <c r="F52" s="36">
        <f t="shared" si="0"/>
        <v>0</v>
      </c>
    </row>
    <row r="53" spans="1:6" s="4" customFormat="1" ht="12.75" customHeight="1" x14ac:dyDescent="0.2">
      <c r="A53" s="12">
        <v>45</v>
      </c>
      <c r="B53" s="26" t="s">
        <v>70</v>
      </c>
      <c r="C53" s="5">
        <v>1</v>
      </c>
      <c r="D53" s="25" t="s">
        <v>49</v>
      </c>
      <c r="E53" s="43"/>
      <c r="F53" s="36">
        <f t="shared" si="0"/>
        <v>0</v>
      </c>
    </row>
    <row r="54" spans="1:6" s="4" customFormat="1" ht="12.75" customHeight="1" x14ac:dyDescent="0.2">
      <c r="A54" s="12">
        <v>46</v>
      </c>
      <c r="B54" s="29" t="s">
        <v>71</v>
      </c>
      <c r="C54" s="5">
        <v>1</v>
      </c>
      <c r="D54" s="25" t="s">
        <v>49</v>
      </c>
      <c r="E54" s="43"/>
      <c r="F54" s="36">
        <f t="shared" si="0"/>
        <v>0</v>
      </c>
    </row>
    <row r="55" spans="1:6" s="4" customFormat="1" ht="12.75" customHeight="1" x14ac:dyDescent="0.2">
      <c r="A55" s="12">
        <v>47</v>
      </c>
      <c r="B55" s="26" t="s">
        <v>50</v>
      </c>
      <c r="C55" s="5">
        <v>1</v>
      </c>
      <c r="D55" s="25" t="s">
        <v>49</v>
      </c>
      <c r="E55" s="43"/>
      <c r="F55" s="36">
        <f t="shared" si="0"/>
        <v>0</v>
      </c>
    </row>
    <row r="56" spans="1:6" s="4" customFormat="1" ht="12.75" customHeight="1" x14ac:dyDescent="0.2">
      <c r="A56" s="12">
        <v>48</v>
      </c>
      <c r="B56" s="26" t="s">
        <v>51</v>
      </c>
      <c r="C56" s="5">
        <f>2*C42+C43</f>
        <v>109</v>
      </c>
      <c r="D56" s="25" t="s">
        <v>49</v>
      </c>
      <c r="E56" s="43"/>
      <c r="F56" s="36">
        <f t="shared" si="0"/>
        <v>0</v>
      </c>
    </row>
    <row r="57" spans="1:6" s="4" customFormat="1" ht="12.75" customHeight="1" x14ac:dyDescent="0.2">
      <c r="A57" s="12">
        <v>49</v>
      </c>
      <c r="B57" s="26" t="s">
        <v>52</v>
      </c>
      <c r="C57" s="5">
        <f>C15</f>
        <v>80</v>
      </c>
      <c r="D57" s="25" t="s">
        <v>49</v>
      </c>
      <c r="E57" s="43"/>
      <c r="F57" s="36">
        <f t="shared" si="0"/>
        <v>0</v>
      </c>
    </row>
    <row r="58" spans="1:6" s="4" customFormat="1" ht="12.75" customHeight="1" x14ac:dyDescent="0.2">
      <c r="A58" s="12">
        <v>50</v>
      </c>
      <c r="B58" s="30" t="s">
        <v>72</v>
      </c>
      <c r="C58" s="5">
        <v>1</v>
      </c>
      <c r="D58" s="25" t="s">
        <v>49</v>
      </c>
      <c r="E58" s="43"/>
      <c r="F58" s="36">
        <f t="shared" si="0"/>
        <v>0</v>
      </c>
    </row>
    <row r="59" spans="1:6" s="4" customFormat="1" ht="12.75" customHeight="1" x14ac:dyDescent="0.2">
      <c r="A59" s="12">
        <v>51</v>
      </c>
      <c r="B59" s="30" t="s">
        <v>73</v>
      </c>
      <c r="C59" s="5">
        <v>1</v>
      </c>
      <c r="D59" s="25" t="s">
        <v>49</v>
      </c>
      <c r="E59" s="43"/>
      <c r="F59" s="36">
        <f t="shared" si="0"/>
        <v>0</v>
      </c>
    </row>
    <row r="60" spans="1:6" s="4" customFormat="1" ht="12.75" customHeight="1" x14ac:dyDescent="0.2">
      <c r="A60" s="12">
        <v>52</v>
      </c>
      <c r="B60" s="26" t="s">
        <v>74</v>
      </c>
      <c r="C60" s="5">
        <v>1</v>
      </c>
      <c r="D60" s="25" t="s">
        <v>49</v>
      </c>
      <c r="E60" s="43"/>
      <c r="F60" s="36">
        <f t="shared" si="0"/>
        <v>0</v>
      </c>
    </row>
    <row r="61" spans="1:6" s="4" customFormat="1" ht="12.75" customHeight="1" thickBot="1" x14ac:dyDescent="0.25">
      <c r="A61" s="13">
        <v>53</v>
      </c>
      <c r="B61" s="31" t="s">
        <v>75</v>
      </c>
      <c r="C61" s="14">
        <v>1</v>
      </c>
      <c r="D61" s="32" t="s">
        <v>49</v>
      </c>
      <c r="E61" s="44"/>
      <c r="F61" s="36">
        <f t="shared" si="0"/>
        <v>0</v>
      </c>
    </row>
    <row r="62" spans="1:6" ht="12.75" customHeight="1" thickBot="1" x14ac:dyDescent="0.25"/>
    <row r="63" spans="1:6" ht="13.5" thickBot="1" x14ac:dyDescent="0.25">
      <c r="A63" s="33"/>
      <c r="B63" s="34" t="s">
        <v>53</v>
      </c>
      <c r="C63" s="34"/>
      <c r="D63" s="34"/>
      <c r="E63" s="34"/>
      <c r="F63" s="37">
        <f>SUM(F9:F61)</f>
        <v>0</v>
      </c>
    </row>
  </sheetData>
  <sheetProtection algorithmName="SHA-512" hashValue="ZsaIk4uhS/KlKYlKVtMJS358yL060XTn9YHDWrWMYhQXArh4y9LnE0YZ658x05Jwvlhh78U2l1gPcRyRWuJyTw==" saltValue="tEztCcfa2LvL/U877GDCog==" spinCount="100000" sheet="1" objects="1" scenarios="1"/>
  <mergeCells count="2">
    <mergeCell ref="E6:F6"/>
    <mergeCell ref="C6:D7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CEA9B-AF2B-47B6-A7D0-804629516ACD}">
  <sheetPr>
    <tabColor theme="3" tint="0.79998168889431442"/>
  </sheetPr>
  <dimension ref="A1:G36"/>
  <sheetViews>
    <sheetView zoomScaleNormal="100" workbookViewId="0">
      <selection activeCell="F34" sqref="F34"/>
    </sheetView>
  </sheetViews>
  <sheetFormatPr defaultRowHeight="12.75" x14ac:dyDescent="0.2"/>
  <cols>
    <col min="1" max="1" width="4.28515625" customWidth="1"/>
    <col min="2" max="2" width="46.5703125" customWidth="1"/>
    <col min="3" max="3" width="7.28515625" customWidth="1"/>
    <col min="4" max="4" width="4.85546875" bestFit="1" customWidth="1"/>
    <col min="5" max="6" width="17.7109375" customWidth="1"/>
    <col min="7" max="7" width="19.7109375" customWidth="1"/>
  </cols>
  <sheetData>
    <row r="1" spans="1:7" ht="7.5" customHeight="1" thickBot="1" x14ac:dyDescent="0.25">
      <c r="A1" s="2"/>
      <c r="B1" s="2"/>
      <c r="C1" s="1"/>
      <c r="D1" s="1"/>
      <c r="E1" s="2"/>
      <c r="F1" s="2"/>
    </row>
    <row r="2" spans="1:7" ht="21" thickBot="1" x14ac:dyDescent="0.35">
      <c r="A2" s="6"/>
      <c r="B2" s="7" t="s">
        <v>0</v>
      </c>
      <c r="C2" s="8"/>
      <c r="D2" s="8"/>
      <c r="E2" s="9"/>
      <c r="F2" s="10"/>
      <c r="G2" s="4"/>
    </row>
    <row r="3" spans="1:7" ht="7.5" customHeight="1" thickBot="1" x14ac:dyDescent="0.25">
      <c r="A3" s="2"/>
      <c r="B3" s="2"/>
      <c r="C3" s="1"/>
      <c r="D3" s="1"/>
      <c r="E3" s="2"/>
      <c r="F3" s="2"/>
    </row>
    <row r="4" spans="1:7" ht="21" thickBot="1" x14ac:dyDescent="0.35">
      <c r="A4" s="6"/>
      <c r="B4" s="7" t="s">
        <v>54</v>
      </c>
      <c r="C4" s="8"/>
      <c r="D4" s="8"/>
      <c r="E4" s="9"/>
      <c r="F4" s="10"/>
      <c r="G4" s="4"/>
    </row>
    <row r="5" spans="1:7" ht="8.25" customHeight="1" thickBot="1" x14ac:dyDescent="0.25">
      <c r="A5" s="11"/>
      <c r="B5" s="3"/>
      <c r="C5" s="1"/>
      <c r="D5" s="1"/>
      <c r="E5" s="2"/>
      <c r="F5" s="2"/>
      <c r="G5" s="4"/>
    </row>
    <row r="6" spans="1:7" x14ac:dyDescent="0.2">
      <c r="A6" s="15" t="s">
        <v>2</v>
      </c>
      <c r="B6" s="16" t="s">
        <v>3</v>
      </c>
      <c r="C6" s="48" t="s">
        <v>4</v>
      </c>
      <c r="D6" s="49"/>
      <c r="E6" s="46" t="s">
        <v>5</v>
      </c>
      <c r="F6" s="47"/>
      <c r="G6" s="4"/>
    </row>
    <row r="7" spans="1:7" x14ac:dyDescent="0.2">
      <c r="A7" s="17"/>
      <c r="B7" s="18"/>
      <c r="C7" s="50"/>
      <c r="D7" s="51"/>
      <c r="E7" s="19" t="s">
        <v>6</v>
      </c>
      <c r="F7" s="20" t="s">
        <v>7</v>
      </c>
      <c r="G7" s="4"/>
    </row>
    <row r="8" spans="1:7" ht="9" customHeight="1" x14ac:dyDescent="0.2">
      <c r="A8" s="21"/>
      <c r="B8" s="22"/>
      <c r="C8" s="22"/>
      <c r="D8" s="22"/>
      <c r="E8" s="22"/>
      <c r="F8" s="23"/>
    </row>
    <row r="9" spans="1:7" s="4" customFormat="1" ht="12.75" customHeight="1" x14ac:dyDescent="0.2">
      <c r="A9" s="12">
        <v>1</v>
      </c>
      <c r="B9" s="24" t="s">
        <v>17</v>
      </c>
      <c r="C9" s="5">
        <v>1</v>
      </c>
      <c r="D9" s="25" t="s">
        <v>9</v>
      </c>
      <c r="E9" s="43"/>
      <c r="F9" s="38">
        <f>E9*C9</f>
        <v>0</v>
      </c>
    </row>
    <row r="10" spans="1:7" s="4" customFormat="1" ht="12.75" customHeight="1" x14ac:dyDescent="0.2">
      <c r="A10" s="12">
        <v>2</v>
      </c>
      <c r="B10" s="26" t="s">
        <v>18</v>
      </c>
      <c r="C10" s="5">
        <v>768</v>
      </c>
      <c r="D10" s="25" t="s">
        <v>11</v>
      </c>
      <c r="E10" s="43"/>
      <c r="F10" s="38">
        <f t="shared" ref="F10:F34" si="0">E10*C10</f>
        <v>0</v>
      </c>
    </row>
    <row r="11" spans="1:7" s="4" customFormat="1" ht="12.75" customHeight="1" x14ac:dyDescent="0.2">
      <c r="A11" s="12">
        <v>3</v>
      </c>
      <c r="B11" s="26" t="s">
        <v>19</v>
      </c>
      <c r="C11" s="5">
        <v>3</v>
      </c>
      <c r="D11" s="25" t="s">
        <v>9</v>
      </c>
      <c r="E11" s="43"/>
      <c r="F11" s="38">
        <f t="shared" si="0"/>
        <v>0</v>
      </c>
    </row>
    <row r="12" spans="1:7" s="4" customFormat="1" ht="12.75" customHeight="1" x14ac:dyDescent="0.2">
      <c r="A12" s="12">
        <v>4</v>
      </c>
      <c r="B12" s="26" t="s">
        <v>20</v>
      </c>
      <c r="C12" s="5">
        <v>10</v>
      </c>
      <c r="D12" s="25" t="s">
        <v>9</v>
      </c>
      <c r="E12" s="43"/>
      <c r="F12" s="38">
        <f t="shared" si="0"/>
        <v>0</v>
      </c>
    </row>
    <row r="13" spans="1:7" s="4" customFormat="1" ht="12.75" customHeight="1" x14ac:dyDescent="0.2">
      <c r="A13" s="12">
        <v>5</v>
      </c>
      <c r="B13" s="26" t="s">
        <v>21</v>
      </c>
      <c r="C13" s="5">
        <v>4</v>
      </c>
      <c r="D13" s="25" t="s">
        <v>9</v>
      </c>
      <c r="E13" s="43"/>
      <c r="F13" s="38">
        <f t="shared" si="0"/>
        <v>0</v>
      </c>
    </row>
    <row r="14" spans="1:7" s="4" customFormat="1" ht="12.75" customHeight="1" x14ac:dyDescent="0.2">
      <c r="A14" s="12">
        <v>6</v>
      </c>
      <c r="B14" s="26" t="s">
        <v>22</v>
      </c>
      <c r="C14" s="5">
        <v>24</v>
      </c>
      <c r="D14" s="25" t="s">
        <v>9</v>
      </c>
      <c r="E14" s="43"/>
      <c r="F14" s="38">
        <f t="shared" si="0"/>
        <v>0</v>
      </c>
    </row>
    <row r="15" spans="1:7" s="4" customFormat="1" ht="12.75" customHeight="1" x14ac:dyDescent="0.2">
      <c r="A15" s="12">
        <v>7</v>
      </c>
      <c r="B15" s="24" t="s">
        <v>25</v>
      </c>
      <c r="C15" s="5">
        <v>35</v>
      </c>
      <c r="D15" s="25" t="s">
        <v>11</v>
      </c>
      <c r="E15" s="43"/>
      <c r="F15" s="38">
        <f t="shared" si="0"/>
        <v>0</v>
      </c>
    </row>
    <row r="16" spans="1:7" s="4" customFormat="1" ht="12.75" customHeight="1" x14ac:dyDescent="0.2">
      <c r="A16" s="12">
        <v>8</v>
      </c>
      <c r="B16" s="24" t="s">
        <v>26</v>
      </c>
      <c r="C16" s="5">
        <v>20</v>
      </c>
      <c r="D16" s="25" t="s">
        <v>11</v>
      </c>
      <c r="E16" s="43"/>
      <c r="F16" s="38">
        <f t="shared" si="0"/>
        <v>0</v>
      </c>
    </row>
    <row r="17" spans="1:6" s="4" customFormat="1" x14ac:dyDescent="0.2">
      <c r="A17" s="12">
        <v>9</v>
      </c>
      <c r="B17" s="24" t="s">
        <v>27</v>
      </c>
      <c r="C17" s="5">
        <v>20</v>
      </c>
      <c r="D17" s="25" t="s">
        <v>11</v>
      </c>
      <c r="E17" s="43"/>
      <c r="F17" s="38">
        <f t="shared" si="0"/>
        <v>0</v>
      </c>
    </row>
    <row r="18" spans="1:6" s="4" customFormat="1" ht="12.75" customHeight="1" x14ac:dyDescent="0.2">
      <c r="A18" s="12">
        <v>10</v>
      </c>
      <c r="B18" s="27" t="s">
        <v>30</v>
      </c>
      <c r="C18" s="5">
        <v>6</v>
      </c>
      <c r="D18" s="25" t="s">
        <v>9</v>
      </c>
      <c r="E18" s="43"/>
      <c r="F18" s="38">
        <f t="shared" si="0"/>
        <v>0</v>
      </c>
    </row>
    <row r="19" spans="1:6" s="4" customFormat="1" ht="12.75" customHeight="1" x14ac:dyDescent="0.2">
      <c r="A19" s="12">
        <v>11</v>
      </c>
      <c r="B19" s="27" t="s">
        <v>33</v>
      </c>
      <c r="C19" s="5">
        <f>SUM(C15:C17)*4</f>
        <v>300</v>
      </c>
      <c r="D19" s="25" t="s">
        <v>9</v>
      </c>
      <c r="E19" s="43"/>
      <c r="F19" s="38">
        <f t="shared" si="0"/>
        <v>0</v>
      </c>
    </row>
    <row r="20" spans="1:6" s="4" customFormat="1" ht="12.75" customHeight="1" x14ac:dyDescent="0.2">
      <c r="A20" s="12">
        <v>12</v>
      </c>
      <c r="B20" s="27" t="s">
        <v>37</v>
      </c>
      <c r="C20" s="5">
        <f>SUM(C15:C17)</f>
        <v>75</v>
      </c>
      <c r="D20" s="25" t="s">
        <v>11</v>
      </c>
      <c r="E20" s="43"/>
      <c r="F20" s="38">
        <f t="shared" si="0"/>
        <v>0</v>
      </c>
    </row>
    <row r="21" spans="1:6" s="4" customFormat="1" ht="12.75" customHeight="1" x14ac:dyDescent="0.2">
      <c r="A21" s="12">
        <v>13</v>
      </c>
      <c r="B21" s="27" t="s">
        <v>40</v>
      </c>
      <c r="C21" s="5">
        <f>C10</f>
        <v>768</v>
      </c>
      <c r="D21" s="25" t="s">
        <v>11</v>
      </c>
      <c r="E21" s="43"/>
      <c r="F21" s="38">
        <f t="shared" si="0"/>
        <v>0</v>
      </c>
    </row>
    <row r="22" spans="1:6" s="4" customFormat="1" ht="12.75" customHeight="1" x14ac:dyDescent="0.2">
      <c r="A22" s="12">
        <v>14</v>
      </c>
      <c r="B22" s="27" t="s">
        <v>41</v>
      </c>
      <c r="C22" s="5">
        <f>C12</f>
        <v>10</v>
      </c>
      <c r="D22" s="25" t="s">
        <v>9</v>
      </c>
      <c r="E22" s="43"/>
      <c r="F22" s="38">
        <f t="shared" si="0"/>
        <v>0</v>
      </c>
    </row>
    <row r="23" spans="1:6" s="4" customFormat="1" ht="12.75" customHeight="1" x14ac:dyDescent="0.2">
      <c r="A23" s="12">
        <v>15</v>
      </c>
      <c r="B23" s="27" t="s">
        <v>42</v>
      </c>
      <c r="C23" s="5">
        <f>C13</f>
        <v>4</v>
      </c>
      <c r="D23" s="25" t="s">
        <v>9</v>
      </c>
      <c r="E23" s="43"/>
      <c r="F23" s="38">
        <f t="shared" si="0"/>
        <v>0</v>
      </c>
    </row>
    <row r="24" spans="1:6" s="4" customFormat="1" ht="12.75" customHeight="1" x14ac:dyDescent="0.2">
      <c r="A24" s="12">
        <v>16</v>
      </c>
      <c r="B24" s="27" t="s">
        <v>43</v>
      </c>
      <c r="C24" s="5">
        <f>C9</f>
        <v>1</v>
      </c>
      <c r="D24" s="25" t="s">
        <v>9</v>
      </c>
      <c r="E24" s="43"/>
      <c r="F24" s="38">
        <f t="shared" si="0"/>
        <v>0</v>
      </c>
    </row>
    <row r="25" spans="1:6" s="4" customFormat="1" ht="12.75" customHeight="1" x14ac:dyDescent="0.2">
      <c r="A25" s="12">
        <v>17</v>
      </c>
      <c r="B25" s="27" t="s">
        <v>68</v>
      </c>
      <c r="C25" s="5">
        <v>1</v>
      </c>
      <c r="D25" s="25" t="s">
        <v>49</v>
      </c>
      <c r="E25" s="43"/>
      <c r="F25" s="38">
        <f t="shared" si="0"/>
        <v>0</v>
      </c>
    </row>
    <row r="26" spans="1:6" s="4" customFormat="1" ht="12.75" customHeight="1" x14ac:dyDescent="0.2">
      <c r="A26" s="12">
        <v>18</v>
      </c>
      <c r="B26" s="26" t="s">
        <v>76</v>
      </c>
      <c r="C26" s="5">
        <v>1</v>
      </c>
      <c r="D26" s="25" t="s">
        <v>49</v>
      </c>
      <c r="E26" s="43"/>
      <c r="F26" s="38">
        <f t="shared" si="0"/>
        <v>0</v>
      </c>
    </row>
    <row r="27" spans="1:6" s="4" customFormat="1" ht="12.75" customHeight="1" x14ac:dyDescent="0.2">
      <c r="A27" s="12">
        <v>19</v>
      </c>
      <c r="B27" s="26" t="s">
        <v>77</v>
      </c>
      <c r="C27" s="5">
        <v>1</v>
      </c>
      <c r="D27" s="25" t="s">
        <v>49</v>
      </c>
      <c r="E27" s="43"/>
      <c r="F27" s="38">
        <f t="shared" si="0"/>
        <v>0</v>
      </c>
    </row>
    <row r="28" spans="1:6" s="4" customFormat="1" ht="12.75" customHeight="1" x14ac:dyDescent="0.2">
      <c r="A28" s="12">
        <v>20</v>
      </c>
      <c r="B28" s="29" t="s">
        <v>71</v>
      </c>
      <c r="C28" s="5">
        <v>1</v>
      </c>
      <c r="D28" s="25" t="s">
        <v>49</v>
      </c>
      <c r="E28" s="43"/>
      <c r="F28" s="38">
        <f t="shared" si="0"/>
        <v>0</v>
      </c>
    </row>
    <row r="29" spans="1:6" s="4" customFormat="1" ht="12.75" customHeight="1" x14ac:dyDescent="0.2">
      <c r="A29" s="12">
        <v>21</v>
      </c>
      <c r="B29" s="26" t="s">
        <v>50</v>
      </c>
      <c r="C29" s="5">
        <v>1</v>
      </c>
      <c r="D29" s="25" t="s">
        <v>49</v>
      </c>
      <c r="E29" s="43"/>
      <c r="F29" s="38">
        <f t="shared" si="0"/>
        <v>0</v>
      </c>
    </row>
    <row r="30" spans="1:6" s="4" customFormat="1" ht="12.75" customHeight="1" x14ac:dyDescent="0.2">
      <c r="A30" s="12">
        <v>22</v>
      </c>
      <c r="B30" s="26" t="s">
        <v>51</v>
      </c>
      <c r="C30" s="5">
        <f>2*C22+C23</f>
        <v>24</v>
      </c>
      <c r="D30" s="25" t="s">
        <v>49</v>
      </c>
      <c r="E30" s="43"/>
      <c r="F30" s="38">
        <f t="shared" si="0"/>
        <v>0</v>
      </c>
    </row>
    <row r="31" spans="1:6" s="4" customFormat="1" ht="12.75" customHeight="1" x14ac:dyDescent="0.2">
      <c r="A31" s="12">
        <v>23</v>
      </c>
      <c r="B31" s="30" t="s">
        <v>78</v>
      </c>
      <c r="C31" s="5">
        <v>1</v>
      </c>
      <c r="D31" s="25" t="s">
        <v>49</v>
      </c>
      <c r="E31" s="43"/>
      <c r="F31" s="38">
        <f t="shared" si="0"/>
        <v>0</v>
      </c>
    </row>
    <row r="32" spans="1:6" s="4" customFormat="1" ht="12.75" customHeight="1" x14ac:dyDescent="0.2">
      <c r="A32" s="12">
        <v>24</v>
      </c>
      <c r="B32" s="30" t="s">
        <v>73</v>
      </c>
      <c r="C32" s="5">
        <v>1</v>
      </c>
      <c r="D32" s="25" t="s">
        <v>49</v>
      </c>
      <c r="E32" s="43"/>
      <c r="F32" s="38">
        <f t="shared" si="0"/>
        <v>0</v>
      </c>
    </row>
    <row r="33" spans="1:6" s="4" customFormat="1" ht="12.75" customHeight="1" x14ac:dyDescent="0.2">
      <c r="A33" s="12">
        <v>25</v>
      </c>
      <c r="B33" s="26" t="s">
        <v>74</v>
      </c>
      <c r="C33" s="5">
        <v>1</v>
      </c>
      <c r="D33" s="25" t="s">
        <v>49</v>
      </c>
      <c r="E33" s="43"/>
      <c r="F33" s="38">
        <f t="shared" si="0"/>
        <v>0</v>
      </c>
    </row>
    <row r="34" spans="1:6" s="4" customFormat="1" ht="12.75" customHeight="1" thickBot="1" x14ac:dyDescent="0.25">
      <c r="A34" s="13">
        <v>26</v>
      </c>
      <c r="B34" s="31" t="s">
        <v>75</v>
      </c>
      <c r="C34" s="14">
        <v>1</v>
      </c>
      <c r="D34" s="32" t="s">
        <v>49</v>
      </c>
      <c r="E34" s="44"/>
      <c r="F34" s="45">
        <f t="shared" si="0"/>
        <v>0</v>
      </c>
    </row>
    <row r="35" spans="1:6" ht="12.75" customHeight="1" thickBot="1" x14ac:dyDescent="0.25"/>
    <row r="36" spans="1:6" ht="13.5" thickBot="1" x14ac:dyDescent="0.25">
      <c r="A36" s="33"/>
      <c r="B36" s="34" t="s">
        <v>53</v>
      </c>
      <c r="C36" s="34"/>
      <c r="D36" s="34"/>
      <c r="E36" s="34"/>
      <c r="F36" s="37">
        <f>SUM(F9:F34)</f>
        <v>0</v>
      </c>
    </row>
  </sheetData>
  <sheetProtection algorithmName="SHA-512" hashValue="bG0K+bpQxBQfD0UGGkfLmdvSuqGopTdhLu3pAiG9mcFfNliTN5/4kjb8nLAvhFCVXXoSOOUR3ALOuSW4DYOTEg==" saltValue="jQSyrjxrqfjceSf9wRvO3w==" spinCount="100000" sheet="1" objects="1" scenarios="1"/>
  <mergeCells count="2">
    <mergeCell ref="C6:D7"/>
    <mergeCell ref="E6:F6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25131-E03E-45E6-99A7-22592CE4F25A}">
  <dimension ref="A1:G36"/>
  <sheetViews>
    <sheetView zoomScale="112" zoomScaleNormal="145" workbookViewId="0">
      <selection activeCell="E9" sqref="E9"/>
    </sheetView>
  </sheetViews>
  <sheetFormatPr defaultRowHeight="12.75" x14ac:dyDescent="0.2"/>
  <cols>
    <col min="1" max="1" width="4.28515625" customWidth="1"/>
    <col min="2" max="2" width="46.5703125" customWidth="1"/>
    <col min="3" max="3" width="7.28515625" customWidth="1"/>
    <col min="4" max="4" width="4.85546875" bestFit="1" customWidth="1"/>
    <col min="5" max="6" width="17.7109375" customWidth="1"/>
    <col min="7" max="7" width="19.7109375" customWidth="1"/>
  </cols>
  <sheetData>
    <row r="1" spans="1:7" ht="7.5" customHeight="1" thickBot="1" x14ac:dyDescent="0.25">
      <c r="A1" s="2"/>
      <c r="B1" s="2"/>
      <c r="C1" s="1"/>
      <c r="D1" s="1"/>
      <c r="E1" s="2"/>
      <c r="F1" s="2"/>
    </row>
    <row r="2" spans="1:7" ht="21" thickBot="1" x14ac:dyDescent="0.35">
      <c r="A2" s="6"/>
      <c r="B2" s="7" t="s">
        <v>0</v>
      </c>
      <c r="C2" s="8"/>
      <c r="D2" s="8"/>
      <c r="E2" s="9"/>
      <c r="F2" s="10"/>
      <c r="G2" s="4"/>
    </row>
    <row r="3" spans="1:7" ht="7.5" customHeight="1" thickBot="1" x14ac:dyDescent="0.25">
      <c r="A3" s="2"/>
      <c r="B3" s="2"/>
      <c r="C3" s="1"/>
      <c r="D3" s="1"/>
      <c r="E3" s="2"/>
      <c r="F3" s="2"/>
    </row>
    <row r="4" spans="1:7" ht="21" thickBot="1" x14ac:dyDescent="0.35">
      <c r="A4" s="6"/>
      <c r="B4" s="7" t="s">
        <v>55</v>
      </c>
      <c r="C4" s="8"/>
      <c r="D4" s="8"/>
      <c r="E4" s="9"/>
      <c r="F4" s="10"/>
      <c r="G4" s="4"/>
    </row>
    <row r="5" spans="1:7" ht="8.25" customHeight="1" thickBot="1" x14ac:dyDescent="0.25">
      <c r="A5" s="11"/>
      <c r="B5" s="3"/>
      <c r="C5" s="1"/>
      <c r="D5" s="1"/>
      <c r="E5" s="2"/>
      <c r="F5" s="2"/>
      <c r="G5" s="4"/>
    </row>
    <row r="6" spans="1:7" x14ac:dyDescent="0.2">
      <c r="A6" s="15" t="s">
        <v>2</v>
      </c>
      <c r="B6" s="16" t="s">
        <v>3</v>
      </c>
      <c r="C6" s="48" t="s">
        <v>4</v>
      </c>
      <c r="D6" s="49"/>
      <c r="E6" s="46" t="s">
        <v>5</v>
      </c>
      <c r="F6" s="47"/>
      <c r="G6" s="4"/>
    </row>
    <row r="7" spans="1:7" x14ac:dyDescent="0.2">
      <c r="A7" s="17"/>
      <c r="B7" s="18"/>
      <c r="C7" s="50"/>
      <c r="D7" s="51"/>
      <c r="E7" s="19" t="s">
        <v>6</v>
      </c>
      <c r="F7" s="20" t="s">
        <v>7</v>
      </c>
      <c r="G7" s="4"/>
    </row>
    <row r="8" spans="1:7" ht="9" customHeight="1" x14ac:dyDescent="0.2">
      <c r="A8" s="21"/>
      <c r="B8" s="22"/>
      <c r="C8" s="22"/>
      <c r="D8" s="22"/>
      <c r="E8" s="22"/>
      <c r="F8" s="23"/>
    </row>
    <row r="9" spans="1:7" s="4" customFormat="1" ht="12.75" customHeight="1" x14ac:dyDescent="0.2">
      <c r="A9" s="12">
        <v>1</v>
      </c>
      <c r="B9" s="24" t="s">
        <v>17</v>
      </c>
      <c r="C9" s="5">
        <v>1</v>
      </c>
      <c r="D9" s="25" t="s">
        <v>9</v>
      </c>
      <c r="E9" s="43"/>
      <c r="F9" s="38">
        <f>C9*E9</f>
        <v>0</v>
      </c>
    </row>
    <row r="10" spans="1:7" s="4" customFormat="1" ht="12.75" customHeight="1" x14ac:dyDescent="0.2">
      <c r="A10" s="12">
        <v>2</v>
      </c>
      <c r="B10" s="26" t="s">
        <v>18</v>
      </c>
      <c r="C10" s="5">
        <v>760</v>
      </c>
      <c r="D10" s="25" t="s">
        <v>11</v>
      </c>
      <c r="E10" s="43"/>
      <c r="F10" s="38">
        <f t="shared" ref="F10:F34" si="0">C10*E10</f>
        <v>0</v>
      </c>
    </row>
    <row r="11" spans="1:7" s="4" customFormat="1" ht="12.75" customHeight="1" x14ac:dyDescent="0.2">
      <c r="A11" s="12">
        <v>3</v>
      </c>
      <c r="B11" s="26" t="s">
        <v>19</v>
      </c>
      <c r="C11" s="5">
        <v>3</v>
      </c>
      <c r="D11" s="25" t="s">
        <v>9</v>
      </c>
      <c r="E11" s="43"/>
      <c r="F11" s="38">
        <f t="shared" si="0"/>
        <v>0</v>
      </c>
    </row>
    <row r="12" spans="1:7" s="4" customFormat="1" ht="12.75" customHeight="1" x14ac:dyDescent="0.2">
      <c r="A12" s="12">
        <v>4</v>
      </c>
      <c r="B12" s="26" t="s">
        <v>20</v>
      </c>
      <c r="C12" s="5">
        <v>7</v>
      </c>
      <c r="D12" s="25" t="s">
        <v>9</v>
      </c>
      <c r="E12" s="43"/>
      <c r="F12" s="38">
        <f t="shared" si="0"/>
        <v>0</v>
      </c>
    </row>
    <row r="13" spans="1:7" s="4" customFormat="1" ht="12.75" customHeight="1" x14ac:dyDescent="0.2">
      <c r="A13" s="12">
        <v>5</v>
      </c>
      <c r="B13" s="26" t="s">
        <v>21</v>
      </c>
      <c r="C13" s="5">
        <v>5</v>
      </c>
      <c r="D13" s="25" t="s">
        <v>9</v>
      </c>
      <c r="E13" s="43"/>
      <c r="F13" s="38">
        <f t="shared" si="0"/>
        <v>0</v>
      </c>
    </row>
    <row r="14" spans="1:7" s="4" customFormat="1" ht="12.75" customHeight="1" x14ac:dyDescent="0.2">
      <c r="A14" s="12">
        <v>6</v>
      </c>
      <c r="B14" s="26" t="s">
        <v>22</v>
      </c>
      <c r="C14" s="5">
        <v>19</v>
      </c>
      <c r="D14" s="25" t="s">
        <v>9</v>
      </c>
      <c r="E14" s="43"/>
      <c r="F14" s="38">
        <f t="shared" si="0"/>
        <v>0</v>
      </c>
    </row>
    <row r="15" spans="1:7" s="4" customFormat="1" ht="12.75" customHeight="1" x14ac:dyDescent="0.2">
      <c r="A15" s="12">
        <v>7</v>
      </c>
      <c r="B15" s="24" t="s">
        <v>25</v>
      </c>
      <c r="C15" s="5">
        <v>35</v>
      </c>
      <c r="D15" s="25" t="s">
        <v>11</v>
      </c>
      <c r="E15" s="43"/>
      <c r="F15" s="38">
        <f t="shared" si="0"/>
        <v>0</v>
      </c>
    </row>
    <row r="16" spans="1:7" s="4" customFormat="1" ht="12.75" customHeight="1" x14ac:dyDescent="0.2">
      <c r="A16" s="12">
        <v>8</v>
      </c>
      <c r="B16" s="24" t="s">
        <v>26</v>
      </c>
      <c r="C16" s="5">
        <v>20</v>
      </c>
      <c r="D16" s="25" t="s">
        <v>11</v>
      </c>
      <c r="E16" s="43"/>
      <c r="F16" s="38">
        <f t="shared" si="0"/>
        <v>0</v>
      </c>
    </row>
    <row r="17" spans="1:6" s="4" customFormat="1" x14ac:dyDescent="0.2">
      <c r="A17" s="12">
        <v>9</v>
      </c>
      <c r="B17" s="24" t="s">
        <v>27</v>
      </c>
      <c r="C17" s="5">
        <v>20</v>
      </c>
      <c r="D17" s="25" t="s">
        <v>11</v>
      </c>
      <c r="E17" s="43"/>
      <c r="F17" s="38">
        <f t="shared" si="0"/>
        <v>0</v>
      </c>
    </row>
    <row r="18" spans="1:6" s="4" customFormat="1" ht="12.75" customHeight="1" x14ac:dyDescent="0.2">
      <c r="A18" s="12">
        <v>10</v>
      </c>
      <c r="B18" s="27" t="s">
        <v>30</v>
      </c>
      <c r="C18" s="5">
        <v>9</v>
      </c>
      <c r="D18" s="25" t="s">
        <v>9</v>
      </c>
      <c r="E18" s="43"/>
      <c r="F18" s="38">
        <f t="shared" si="0"/>
        <v>0</v>
      </c>
    </row>
    <row r="19" spans="1:6" s="4" customFormat="1" ht="12.75" customHeight="1" x14ac:dyDescent="0.2">
      <c r="A19" s="12">
        <v>11</v>
      </c>
      <c r="B19" s="27" t="s">
        <v>33</v>
      </c>
      <c r="C19" s="5">
        <f>SUM(C15:C17)*4</f>
        <v>300</v>
      </c>
      <c r="D19" s="25" t="s">
        <v>9</v>
      </c>
      <c r="E19" s="43"/>
      <c r="F19" s="38">
        <f t="shared" si="0"/>
        <v>0</v>
      </c>
    </row>
    <row r="20" spans="1:6" s="4" customFormat="1" ht="12.75" customHeight="1" x14ac:dyDescent="0.2">
      <c r="A20" s="12">
        <v>12</v>
      </c>
      <c r="B20" s="27" t="s">
        <v>37</v>
      </c>
      <c r="C20" s="5">
        <f>SUM(C15:C17)</f>
        <v>75</v>
      </c>
      <c r="D20" s="25" t="s">
        <v>11</v>
      </c>
      <c r="E20" s="43"/>
      <c r="F20" s="38">
        <f t="shared" si="0"/>
        <v>0</v>
      </c>
    </row>
    <row r="21" spans="1:6" s="4" customFormat="1" ht="12.75" customHeight="1" x14ac:dyDescent="0.2">
      <c r="A21" s="12">
        <v>13</v>
      </c>
      <c r="B21" s="27" t="s">
        <v>40</v>
      </c>
      <c r="C21" s="5">
        <f>C10</f>
        <v>760</v>
      </c>
      <c r="D21" s="25" t="s">
        <v>11</v>
      </c>
      <c r="E21" s="43"/>
      <c r="F21" s="38">
        <f t="shared" si="0"/>
        <v>0</v>
      </c>
    </row>
    <row r="22" spans="1:6" s="4" customFormat="1" ht="12.75" customHeight="1" x14ac:dyDescent="0.2">
      <c r="A22" s="12">
        <v>14</v>
      </c>
      <c r="B22" s="27" t="s">
        <v>41</v>
      </c>
      <c r="C22" s="5">
        <f>C12</f>
        <v>7</v>
      </c>
      <c r="D22" s="25" t="s">
        <v>9</v>
      </c>
      <c r="E22" s="43"/>
      <c r="F22" s="38">
        <f t="shared" si="0"/>
        <v>0</v>
      </c>
    </row>
    <row r="23" spans="1:6" s="4" customFormat="1" ht="12.75" customHeight="1" x14ac:dyDescent="0.2">
      <c r="A23" s="12">
        <v>15</v>
      </c>
      <c r="B23" s="27" t="s">
        <v>42</v>
      </c>
      <c r="C23" s="5">
        <f>C13</f>
        <v>5</v>
      </c>
      <c r="D23" s="25" t="s">
        <v>9</v>
      </c>
      <c r="E23" s="43"/>
      <c r="F23" s="38">
        <f t="shared" si="0"/>
        <v>0</v>
      </c>
    </row>
    <row r="24" spans="1:6" s="4" customFormat="1" ht="12.75" customHeight="1" x14ac:dyDescent="0.2">
      <c r="A24" s="12">
        <v>16</v>
      </c>
      <c r="B24" s="27" t="s">
        <v>43</v>
      </c>
      <c r="C24" s="5">
        <f>C9</f>
        <v>1</v>
      </c>
      <c r="D24" s="25" t="s">
        <v>9</v>
      </c>
      <c r="E24" s="43"/>
      <c r="F24" s="38">
        <f t="shared" si="0"/>
        <v>0</v>
      </c>
    </row>
    <row r="25" spans="1:6" s="4" customFormat="1" ht="12.75" customHeight="1" x14ac:dyDescent="0.2">
      <c r="A25" s="12">
        <v>17</v>
      </c>
      <c r="B25" s="27" t="s">
        <v>68</v>
      </c>
      <c r="C25" s="5">
        <v>1</v>
      </c>
      <c r="D25" s="25" t="s">
        <v>49</v>
      </c>
      <c r="E25" s="43"/>
      <c r="F25" s="38">
        <f t="shared" si="0"/>
        <v>0</v>
      </c>
    </row>
    <row r="26" spans="1:6" s="4" customFormat="1" ht="12.75" customHeight="1" x14ac:dyDescent="0.2">
      <c r="A26" s="12">
        <v>18</v>
      </c>
      <c r="B26" s="26" t="s">
        <v>76</v>
      </c>
      <c r="C26" s="5">
        <v>1</v>
      </c>
      <c r="D26" s="25" t="s">
        <v>49</v>
      </c>
      <c r="E26" s="43"/>
      <c r="F26" s="38">
        <f t="shared" si="0"/>
        <v>0</v>
      </c>
    </row>
    <row r="27" spans="1:6" s="4" customFormat="1" ht="12.75" customHeight="1" x14ac:dyDescent="0.2">
      <c r="A27" s="12">
        <v>19</v>
      </c>
      <c r="B27" s="26" t="s">
        <v>77</v>
      </c>
      <c r="C27" s="5">
        <v>1</v>
      </c>
      <c r="D27" s="25" t="s">
        <v>49</v>
      </c>
      <c r="E27" s="43"/>
      <c r="F27" s="38">
        <f t="shared" si="0"/>
        <v>0</v>
      </c>
    </row>
    <row r="28" spans="1:6" s="4" customFormat="1" ht="12.75" customHeight="1" x14ac:dyDescent="0.2">
      <c r="A28" s="12">
        <v>20</v>
      </c>
      <c r="B28" s="29" t="s">
        <v>71</v>
      </c>
      <c r="C28" s="5">
        <v>1</v>
      </c>
      <c r="D28" s="25" t="s">
        <v>49</v>
      </c>
      <c r="E28" s="43"/>
      <c r="F28" s="38">
        <f t="shared" si="0"/>
        <v>0</v>
      </c>
    </row>
    <row r="29" spans="1:6" s="4" customFormat="1" ht="12.75" customHeight="1" x14ac:dyDescent="0.2">
      <c r="A29" s="12">
        <v>21</v>
      </c>
      <c r="B29" s="26" t="s">
        <v>50</v>
      </c>
      <c r="C29" s="5">
        <v>1</v>
      </c>
      <c r="D29" s="25" t="s">
        <v>49</v>
      </c>
      <c r="E29" s="43"/>
      <c r="F29" s="38">
        <f t="shared" si="0"/>
        <v>0</v>
      </c>
    </row>
    <row r="30" spans="1:6" s="4" customFormat="1" ht="12.75" customHeight="1" x14ac:dyDescent="0.2">
      <c r="A30" s="12">
        <v>22</v>
      </c>
      <c r="B30" s="26" t="s">
        <v>51</v>
      </c>
      <c r="C30" s="5">
        <f>2*C22+C23</f>
        <v>19</v>
      </c>
      <c r="D30" s="25" t="s">
        <v>49</v>
      </c>
      <c r="E30" s="43"/>
      <c r="F30" s="38">
        <f t="shared" si="0"/>
        <v>0</v>
      </c>
    </row>
    <row r="31" spans="1:6" s="4" customFormat="1" ht="12.75" customHeight="1" x14ac:dyDescent="0.2">
      <c r="A31" s="12">
        <v>23</v>
      </c>
      <c r="B31" s="30" t="s">
        <v>78</v>
      </c>
      <c r="C31" s="5">
        <v>1</v>
      </c>
      <c r="D31" s="25" t="s">
        <v>49</v>
      </c>
      <c r="E31" s="43"/>
      <c r="F31" s="38">
        <f t="shared" si="0"/>
        <v>0</v>
      </c>
    </row>
    <row r="32" spans="1:6" s="4" customFormat="1" ht="12.75" customHeight="1" x14ac:dyDescent="0.2">
      <c r="A32" s="12">
        <v>24</v>
      </c>
      <c r="B32" s="30" t="s">
        <v>73</v>
      </c>
      <c r="C32" s="5">
        <v>1</v>
      </c>
      <c r="D32" s="25" t="s">
        <v>49</v>
      </c>
      <c r="E32" s="43"/>
      <c r="F32" s="38">
        <f t="shared" si="0"/>
        <v>0</v>
      </c>
    </row>
    <row r="33" spans="1:6" s="4" customFormat="1" ht="12.75" customHeight="1" x14ac:dyDescent="0.2">
      <c r="A33" s="12">
        <v>25</v>
      </c>
      <c r="B33" s="26" t="s">
        <v>74</v>
      </c>
      <c r="C33" s="5">
        <v>1</v>
      </c>
      <c r="D33" s="25" t="s">
        <v>49</v>
      </c>
      <c r="E33" s="43"/>
      <c r="F33" s="38">
        <f t="shared" si="0"/>
        <v>0</v>
      </c>
    </row>
    <row r="34" spans="1:6" s="4" customFormat="1" ht="12.75" customHeight="1" thickBot="1" x14ac:dyDescent="0.25">
      <c r="A34" s="13">
        <v>26</v>
      </c>
      <c r="B34" s="31" t="s">
        <v>75</v>
      </c>
      <c r="C34" s="14">
        <v>1</v>
      </c>
      <c r="D34" s="32" t="s">
        <v>49</v>
      </c>
      <c r="E34" s="44"/>
      <c r="F34" s="45">
        <f t="shared" si="0"/>
        <v>0</v>
      </c>
    </row>
    <row r="35" spans="1:6" ht="12.75" customHeight="1" thickBot="1" x14ac:dyDescent="0.25"/>
    <row r="36" spans="1:6" ht="13.5" thickBot="1" x14ac:dyDescent="0.25">
      <c r="A36" s="33"/>
      <c r="B36" s="34" t="s">
        <v>53</v>
      </c>
      <c r="C36" s="34"/>
      <c r="D36" s="34"/>
      <c r="E36" s="34"/>
      <c r="F36" s="37">
        <f>SUM(F9:F34)</f>
        <v>0</v>
      </c>
    </row>
  </sheetData>
  <sheetProtection algorithmName="SHA-512" hashValue="3Bx3HaMU+Mx0QDkYsewonixSKTjfk2TaWHcZoIt4gHfnuRGhyBswkghG1d3iDYaq93kljDYGUGWeJqYjrTgMBQ==" saltValue="01HGxBs7NLuby8dxedfTfw==" spinCount="100000" sheet="1" objects="1" scenarios="1"/>
  <mergeCells count="2">
    <mergeCell ref="C6:D7"/>
    <mergeCell ref="E6:F6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2C93A-29BA-403E-84EE-771A3A161041}">
  <dimension ref="A1:G44"/>
  <sheetViews>
    <sheetView topLeftCell="A4" zoomScaleNormal="100" workbookViewId="0">
      <selection activeCell="J41" sqref="J41"/>
    </sheetView>
  </sheetViews>
  <sheetFormatPr defaultRowHeight="12.75" x14ac:dyDescent="0.2"/>
  <cols>
    <col min="1" max="1" width="4.28515625" customWidth="1"/>
    <col min="2" max="2" width="46.5703125" customWidth="1"/>
    <col min="3" max="3" width="7.28515625" customWidth="1"/>
    <col min="4" max="4" width="4.85546875" bestFit="1" customWidth="1"/>
    <col min="5" max="6" width="17.7109375" customWidth="1"/>
    <col min="7" max="7" width="19.7109375" customWidth="1"/>
  </cols>
  <sheetData>
    <row r="1" spans="1:7" ht="7.5" customHeight="1" thickBot="1" x14ac:dyDescent="0.25">
      <c r="A1" s="2"/>
      <c r="B1" s="2"/>
      <c r="C1" s="1"/>
      <c r="D1" s="1"/>
      <c r="E1" s="2"/>
      <c r="F1" s="2"/>
    </row>
    <row r="2" spans="1:7" ht="21" thickBot="1" x14ac:dyDescent="0.35">
      <c r="A2" s="6"/>
      <c r="B2" s="7" t="s">
        <v>0</v>
      </c>
      <c r="C2" s="8"/>
      <c r="D2" s="8"/>
      <c r="E2" s="9"/>
      <c r="F2" s="10"/>
      <c r="G2" s="4"/>
    </row>
    <row r="3" spans="1:7" ht="7.5" customHeight="1" thickBot="1" x14ac:dyDescent="0.25">
      <c r="A3" s="2"/>
      <c r="B3" s="2"/>
      <c r="C3" s="1"/>
      <c r="D3" s="1"/>
      <c r="E3" s="2"/>
      <c r="F3" s="2"/>
    </row>
    <row r="4" spans="1:7" ht="21" thickBot="1" x14ac:dyDescent="0.35">
      <c r="A4" s="6"/>
      <c r="B4" s="7" t="s">
        <v>67</v>
      </c>
      <c r="C4" s="8"/>
      <c r="D4" s="8"/>
      <c r="E4" s="9"/>
      <c r="F4" s="10"/>
      <c r="G4" s="4"/>
    </row>
    <row r="5" spans="1:7" ht="8.25" customHeight="1" thickBot="1" x14ac:dyDescent="0.25">
      <c r="A5" s="11"/>
      <c r="B5" s="3"/>
      <c r="C5" s="1"/>
      <c r="D5" s="1"/>
      <c r="E5" s="2"/>
      <c r="F5" s="2"/>
      <c r="G5" s="4"/>
    </row>
    <row r="6" spans="1:7" x14ac:dyDescent="0.2">
      <c r="A6" s="15" t="s">
        <v>2</v>
      </c>
      <c r="B6" s="16" t="s">
        <v>3</v>
      </c>
      <c r="C6" s="48" t="s">
        <v>4</v>
      </c>
      <c r="D6" s="49"/>
      <c r="E6" s="46" t="s">
        <v>5</v>
      </c>
      <c r="F6" s="47"/>
      <c r="G6" s="4"/>
    </row>
    <row r="7" spans="1:7" x14ac:dyDescent="0.2">
      <c r="A7" s="17"/>
      <c r="B7" s="18"/>
      <c r="C7" s="50"/>
      <c r="D7" s="51"/>
      <c r="E7" s="19" t="s">
        <v>6</v>
      </c>
      <c r="F7" s="20" t="s">
        <v>7</v>
      </c>
      <c r="G7" s="4"/>
    </row>
    <row r="8" spans="1:7" ht="9" customHeight="1" x14ac:dyDescent="0.2">
      <c r="A8" s="21"/>
      <c r="B8" s="22"/>
      <c r="C8" s="22"/>
      <c r="D8" s="22"/>
      <c r="E8" s="22"/>
      <c r="F8" s="23"/>
    </row>
    <row r="9" spans="1:7" s="4" customFormat="1" ht="12.75" customHeight="1" x14ac:dyDescent="0.2">
      <c r="A9" s="12">
        <v>1</v>
      </c>
      <c r="B9" s="24" t="s">
        <v>17</v>
      </c>
      <c r="C9" s="5">
        <v>3</v>
      </c>
      <c r="D9" s="25" t="s">
        <v>9</v>
      </c>
      <c r="E9" s="43"/>
      <c r="F9" s="36">
        <f>C9*E9</f>
        <v>0</v>
      </c>
    </row>
    <row r="10" spans="1:7" s="4" customFormat="1" ht="12.75" customHeight="1" x14ac:dyDescent="0.2">
      <c r="A10" s="12">
        <v>2</v>
      </c>
      <c r="B10" s="26" t="s">
        <v>18</v>
      </c>
      <c r="C10" s="5">
        <f>4000</f>
        <v>4000</v>
      </c>
      <c r="D10" s="25" t="s">
        <v>11</v>
      </c>
      <c r="E10" s="43"/>
      <c r="F10" s="36">
        <f t="shared" ref="F10:F42" si="0">C10*E10</f>
        <v>0</v>
      </c>
    </row>
    <row r="11" spans="1:7" s="4" customFormat="1" ht="12.75" customHeight="1" x14ac:dyDescent="0.2">
      <c r="A11" s="12">
        <v>3</v>
      </c>
      <c r="B11" s="26" t="s">
        <v>19</v>
      </c>
      <c r="C11" s="5">
        <v>10</v>
      </c>
      <c r="D11" s="25" t="s">
        <v>9</v>
      </c>
      <c r="E11" s="43"/>
      <c r="F11" s="36">
        <f t="shared" si="0"/>
        <v>0</v>
      </c>
    </row>
    <row r="12" spans="1:7" s="4" customFormat="1" ht="12.75" customHeight="1" x14ac:dyDescent="0.2">
      <c r="A12" s="12">
        <v>4</v>
      </c>
      <c r="B12" s="26" t="s">
        <v>20</v>
      </c>
      <c r="C12" s="5">
        <v>24</v>
      </c>
      <c r="D12" s="25" t="s">
        <v>9</v>
      </c>
      <c r="E12" s="43"/>
      <c r="F12" s="36">
        <f t="shared" si="0"/>
        <v>0</v>
      </c>
    </row>
    <row r="13" spans="1:7" s="4" customFormat="1" ht="12.75" customHeight="1" x14ac:dyDescent="0.2">
      <c r="A13" s="12">
        <v>5</v>
      </c>
      <c r="B13" s="26" t="s">
        <v>21</v>
      </c>
      <c r="C13" s="5">
        <v>5</v>
      </c>
      <c r="D13" s="25" t="s">
        <v>9</v>
      </c>
      <c r="E13" s="43"/>
      <c r="F13" s="36">
        <f t="shared" si="0"/>
        <v>0</v>
      </c>
    </row>
    <row r="14" spans="1:7" s="4" customFormat="1" ht="12.75" customHeight="1" x14ac:dyDescent="0.2">
      <c r="A14" s="12">
        <v>6</v>
      </c>
      <c r="B14" s="26" t="s">
        <v>22</v>
      </c>
      <c r="C14" s="5">
        <v>71</v>
      </c>
      <c r="D14" s="25" t="s">
        <v>9</v>
      </c>
      <c r="E14" s="43"/>
      <c r="F14" s="36">
        <f t="shared" si="0"/>
        <v>0</v>
      </c>
    </row>
    <row r="15" spans="1:7" s="4" customFormat="1" ht="12.75" customHeight="1" x14ac:dyDescent="0.2">
      <c r="A15" s="12">
        <v>7</v>
      </c>
      <c r="B15" s="24" t="s">
        <v>25</v>
      </c>
      <c r="C15" s="5">
        <v>50</v>
      </c>
      <c r="D15" s="25" t="s">
        <v>11</v>
      </c>
      <c r="E15" s="43"/>
      <c r="F15" s="36">
        <f t="shared" si="0"/>
        <v>0</v>
      </c>
    </row>
    <row r="16" spans="1:7" s="4" customFormat="1" ht="12.75" customHeight="1" x14ac:dyDescent="0.2">
      <c r="A16" s="12">
        <v>8</v>
      </c>
      <c r="B16" s="24" t="s">
        <v>26</v>
      </c>
      <c r="C16" s="5">
        <v>60</v>
      </c>
      <c r="D16" s="25" t="s">
        <v>11</v>
      </c>
      <c r="E16" s="43"/>
      <c r="F16" s="36">
        <f t="shared" si="0"/>
        <v>0</v>
      </c>
    </row>
    <row r="17" spans="1:6" s="4" customFormat="1" x14ac:dyDescent="0.2">
      <c r="A17" s="12">
        <v>9</v>
      </c>
      <c r="B17" s="24" t="s">
        <v>27</v>
      </c>
      <c r="C17" s="5">
        <v>180</v>
      </c>
      <c r="D17" s="25" t="s">
        <v>11</v>
      </c>
      <c r="E17" s="43"/>
      <c r="F17" s="36">
        <f t="shared" si="0"/>
        <v>0</v>
      </c>
    </row>
    <row r="18" spans="1:6" s="4" customFormat="1" x14ac:dyDescent="0.2">
      <c r="A18" s="12">
        <v>10</v>
      </c>
      <c r="B18" s="24" t="s">
        <v>56</v>
      </c>
      <c r="C18" s="5">
        <v>20</v>
      </c>
      <c r="D18" s="25" t="s">
        <v>11</v>
      </c>
      <c r="E18" s="43"/>
      <c r="F18" s="36">
        <f t="shared" si="0"/>
        <v>0</v>
      </c>
    </row>
    <row r="19" spans="1:6" s="4" customFormat="1" x14ac:dyDescent="0.2">
      <c r="A19" s="12">
        <v>11</v>
      </c>
      <c r="B19" s="27" t="s">
        <v>29</v>
      </c>
      <c r="C19" s="5">
        <v>50</v>
      </c>
      <c r="D19" s="25" t="s">
        <v>11</v>
      </c>
      <c r="E19" s="43"/>
      <c r="F19" s="36">
        <f t="shared" si="0"/>
        <v>0</v>
      </c>
    </row>
    <row r="20" spans="1:6" s="4" customFormat="1" ht="12.75" customHeight="1" x14ac:dyDescent="0.2">
      <c r="A20" s="12">
        <v>12</v>
      </c>
      <c r="B20" s="27" t="s">
        <v>30</v>
      </c>
      <c r="C20" s="5">
        <v>36</v>
      </c>
      <c r="D20" s="25" t="s">
        <v>9</v>
      </c>
      <c r="E20" s="43"/>
      <c r="F20" s="36">
        <f t="shared" si="0"/>
        <v>0</v>
      </c>
    </row>
    <row r="21" spans="1:6" s="4" customFormat="1" ht="12.75" customHeight="1" x14ac:dyDescent="0.2">
      <c r="A21" s="12">
        <v>13</v>
      </c>
      <c r="B21" s="35" t="s">
        <v>32</v>
      </c>
      <c r="C21" s="5">
        <v>6</v>
      </c>
      <c r="D21" s="25" t="s">
        <v>9</v>
      </c>
      <c r="E21" s="43"/>
      <c r="F21" s="36">
        <f t="shared" si="0"/>
        <v>0</v>
      </c>
    </row>
    <row r="22" spans="1:6" s="4" customFormat="1" ht="12.75" customHeight="1" x14ac:dyDescent="0.2">
      <c r="A22" s="12">
        <v>14</v>
      </c>
      <c r="B22" s="27" t="s">
        <v>33</v>
      </c>
      <c r="C22" s="5">
        <f>SUM(C15:C18)*4</f>
        <v>1240</v>
      </c>
      <c r="D22" s="25" t="s">
        <v>9</v>
      </c>
      <c r="E22" s="43"/>
      <c r="F22" s="36">
        <f t="shared" si="0"/>
        <v>0</v>
      </c>
    </row>
    <row r="23" spans="1:6" s="4" customFormat="1" ht="12.75" customHeight="1" x14ac:dyDescent="0.2">
      <c r="A23" s="12">
        <v>15</v>
      </c>
      <c r="B23" s="27" t="s">
        <v>34</v>
      </c>
      <c r="C23" s="5">
        <v>20</v>
      </c>
      <c r="D23" s="25" t="s">
        <v>11</v>
      </c>
      <c r="E23" s="43"/>
      <c r="F23" s="36">
        <f t="shared" si="0"/>
        <v>0</v>
      </c>
    </row>
    <row r="24" spans="1:6" s="4" customFormat="1" ht="12.75" customHeight="1" x14ac:dyDescent="0.2">
      <c r="A24" s="12">
        <v>16</v>
      </c>
      <c r="B24" s="27" t="s">
        <v>35</v>
      </c>
      <c r="C24" s="5">
        <v>20</v>
      </c>
      <c r="D24" s="25" t="s">
        <v>11</v>
      </c>
      <c r="E24" s="43"/>
      <c r="F24" s="36">
        <f t="shared" si="0"/>
        <v>0</v>
      </c>
    </row>
    <row r="25" spans="1:6" s="4" customFormat="1" ht="12.75" customHeight="1" x14ac:dyDescent="0.2">
      <c r="A25" s="12">
        <v>17</v>
      </c>
      <c r="B25" s="27" t="s">
        <v>36</v>
      </c>
      <c r="C25" s="5">
        <v>20</v>
      </c>
      <c r="D25" s="25" t="s">
        <v>11</v>
      </c>
      <c r="E25" s="43"/>
      <c r="F25" s="36">
        <f t="shared" si="0"/>
        <v>0</v>
      </c>
    </row>
    <row r="26" spans="1:6" s="4" customFormat="1" ht="12.75" customHeight="1" x14ac:dyDescent="0.2">
      <c r="A26" s="12">
        <v>18</v>
      </c>
      <c r="B26" s="27" t="s">
        <v>37</v>
      </c>
      <c r="C26" s="5">
        <f>SUM(C15:C18)</f>
        <v>310</v>
      </c>
      <c r="D26" s="25" t="s">
        <v>9</v>
      </c>
      <c r="E26" s="43"/>
      <c r="F26" s="36">
        <f t="shared" si="0"/>
        <v>0</v>
      </c>
    </row>
    <row r="27" spans="1:6" s="4" customFormat="1" ht="12.75" customHeight="1" x14ac:dyDescent="0.2">
      <c r="A27" s="12">
        <v>19</v>
      </c>
      <c r="B27" s="27" t="s">
        <v>40</v>
      </c>
      <c r="C27" s="5">
        <f>C10</f>
        <v>4000</v>
      </c>
      <c r="D27" s="25" t="s">
        <v>9</v>
      </c>
      <c r="E27" s="43"/>
      <c r="F27" s="36">
        <f t="shared" si="0"/>
        <v>0</v>
      </c>
    </row>
    <row r="28" spans="1:6" s="4" customFormat="1" ht="12.75" customHeight="1" x14ac:dyDescent="0.2">
      <c r="A28" s="12">
        <v>20</v>
      </c>
      <c r="B28" s="27" t="s">
        <v>41</v>
      </c>
      <c r="C28" s="5">
        <f>C12</f>
        <v>24</v>
      </c>
      <c r="D28" s="25" t="s">
        <v>9</v>
      </c>
      <c r="E28" s="43"/>
      <c r="F28" s="36">
        <f t="shared" si="0"/>
        <v>0</v>
      </c>
    </row>
    <row r="29" spans="1:6" s="4" customFormat="1" ht="12.75" customHeight="1" x14ac:dyDescent="0.2">
      <c r="A29" s="12">
        <v>21</v>
      </c>
      <c r="B29" s="27" t="s">
        <v>42</v>
      </c>
      <c r="C29" s="5">
        <f>C13</f>
        <v>5</v>
      </c>
      <c r="D29" s="25" t="s">
        <v>49</v>
      </c>
      <c r="E29" s="43"/>
      <c r="F29" s="36">
        <f t="shared" si="0"/>
        <v>0</v>
      </c>
    </row>
    <row r="30" spans="1:6" s="4" customFormat="1" ht="12.75" customHeight="1" x14ac:dyDescent="0.2">
      <c r="A30" s="12">
        <v>22</v>
      </c>
      <c r="B30" s="26" t="s">
        <v>57</v>
      </c>
      <c r="C30" s="5">
        <v>18</v>
      </c>
      <c r="D30" s="25" t="s">
        <v>49</v>
      </c>
      <c r="E30" s="43"/>
      <c r="F30" s="36">
        <f t="shared" si="0"/>
        <v>0</v>
      </c>
    </row>
    <row r="31" spans="1:6" s="4" customFormat="1" ht="12.75" customHeight="1" x14ac:dyDescent="0.2">
      <c r="A31" s="12">
        <v>23</v>
      </c>
      <c r="B31" s="27" t="s">
        <v>43</v>
      </c>
      <c r="C31" s="5">
        <f>C9</f>
        <v>3</v>
      </c>
      <c r="D31" s="25" t="s">
        <v>49</v>
      </c>
      <c r="E31" s="43"/>
      <c r="F31" s="36">
        <f t="shared" si="0"/>
        <v>0</v>
      </c>
    </row>
    <row r="32" spans="1:6" s="4" customFormat="1" ht="12.75" customHeight="1" x14ac:dyDescent="0.2">
      <c r="A32" s="12">
        <v>24</v>
      </c>
      <c r="B32" s="27" t="s">
        <v>47</v>
      </c>
      <c r="C32" s="5">
        <v>1</v>
      </c>
      <c r="D32" s="25" t="s">
        <v>48</v>
      </c>
      <c r="E32" s="43"/>
      <c r="F32" s="36">
        <f t="shared" si="0"/>
        <v>0</v>
      </c>
    </row>
    <row r="33" spans="1:6" s="4" customFormat="1" ht="12.75" customHeight="1" x14ac:dyDescent="0.2">
      <c r="A33" s="12">
        <v>25</v>
      </c>
      <c r="B33" s="27" t="s">
        <v>68</v>
      </c>
      <c r="C33" s="5">
        <v>1</v>
      </c>
      <c r="D33" s="25" t="s">
        <v>49</v>
      </c>
      <c r="E33" s="43"/>
      <c r="F33" s="36">
        <f t="shared" si="0"/>
        <v>0</v>
      </c>
    </row>
    <row r="34" spans="1:6" s="4" customFormat="1" ht="12.75" customHeight="1" x14ac:dyDescent="0.2">
      <c r="A34" s="12">
        <v>26</v>
      </c>
      <c r="B34" s="26" t="s">
        <v>76</v>
      </c>
      <c r="C34" s="5">
        <v>1</v>
      </c>
      <c r="D34" s="25" t="s">
        <v>49</v>
      </c>
      <c r="E34" s="43"/>
      <c r="F34" s="36">
        <f t="shared" si="0"/>
        <v>0</v>
      </c>
    </row>
    <row r="35" spans="1:6" s="4" customFormat="1" ht="12.75" customHeight="1" x14ac:dyDescent="0.2">
      <c r="A35" s="12">
        <v>27</v>
      </c>
      <c r="B35" s="26" t="s">
        <v>77</v>
      </c>
      <c r="C35" s="5">
        <v>1</v>
      </c>
      <c r="D35" s="25" t="s">
        <v>49</v>
      </c>
      <c r="E35" s="43"/>
      <c r="F35" s="36">
        <f t="shared" si="0"/>
        <v>0</v>
      </c>
    </row>
    <row r="36" spans="1:6" s="4" customFormat="1" ht="12.75" customHeight="1" x14ac:dyDescent="0.2">
      <c r="A36" s="12">
        <v>28</v>
      </c>
      <c r="B36" s="29" t="s">
        <v>71</v>
      </c>
      <c r="C36" s="5">
        <v>1</v>
      </c>
      <c r="D36" s="25" t="s">
        <v>49</v>
      </c>
      <c r="E36" s="43"/>
      <c r="F36" s="36">
        <f t="shared" si="0"/>
        <v>0</v>
      </c>
    </row>
    <row r="37" spans="1:6" s="4" customFormat="1" ht="12.75" customHeight="1" x14ac:dyDescent="0.2">
      <c r="A37" s="12">
        <v>29</v>
      </c>
      <c r="B37" s="26" t="s">
        <v>50</v>
      </c>
      <c r="C37" s="5">
        <v>1</v>
      </c>
      <c r="D37" s="25" t="s">
        <v>49</v>
      </c>
      <c r="E37" s="43"/>
      <c r="F37" s="36">
        <f t="shared" si="0"/>
        <v>0</v>
      </c>
    </row>
    <row r="38" spans="1:6" s="4" customFormat="1" ht="12.75" customHeight="1" x14ac:dyDescent="0.2">
      <c r="A38" s="12">
        <v>30</v>
      </c>
      <c r="B38" s="26" t="s">
        <v>51</v>
      </c>
      <c r="C38" s="5">
        <f>2*C28+C29+C30</f>
        <v>71</v>
      </c>
      <c r="D38" s="25" t="s">
        <v>49</v>
      </c>
      <c r="E38" s="43"/>
      <c r="F38" s="36">
        <f t="shared" si="0"/>
        <v>0</v>
      </c>
    </row>
    <row r="39" spans="1:6" s="4" customFormat="1" ht="12.75" customHeight="1" x14ac:dyDescent="0.2">
      <c r="A39" s="12">
        <v>31</v>
      </c>
      <c r="B39" s="30" t="s">
        <v>78</v>
      </c>
      <c r="C39" s="5">
        <v>1</v>
      </c>
      <c r="D39" s="25" t="s">
        <v>49</v>
      </c>
      <c r="E39" s="43"/>
      <c r="F39" s="36">
        <f t="shared" si="0"/>
        <v>0</v>
      </c>
    </row>
    <row r="40" spans="1:6" ht="12.75" customHeight="1" x14ac:dyDescent="0.2">
      <c r="A40" s="12">
        <v>32</v>
      </c>
      <c r="B40" s="30" t="s">
        <v>73</v>
      </c>
      <c r="C40" s="5">
        <v>1</v>
      </c>
      <c r="D40" s="25" t="s">
        <v>49</v>
      </c>
      <c r="E40" s="43"/>
      <c r="F40" s="36">
        <f t="shared" si="0"/>
        <v>0</v>
      </c>
    </row>
    <row r="41" spans="1:6" x14ac:dyDescent="0.2">
      <c r="A41" s="12">
        <v>33</v>
      </c>
      <c r="B41" s="26" t="s">
        <v>74</v>
      </c>
      <c r="C41" s="5">
        <v>1</v>
      </c>
      <c r="D41" s="25" t="s">
        <v>49</v>
      </c>
      <c r="E41" s="43"/>
      <c r="F41" s="36">
        <f t="shared" si="0"/>
        <v>0</v>
      </c>
    </row>
    <row r="42" spans="1:6" ht="13.5" thickBot="1" x14ac:dyDescent="0.25">
      <c r="A42" s="13">
        <v>34</v>
      </c>
      <c r="B42" s="31" t="s">
        <v>75</v>
      </c>
      <c r="C42" s="14">
        <v>1</v>
      </c>
      <c r="D42" s="32" t="s">
        <v>49</v>
      </c>
      <c r="E42" s="44"/>
      <c r="F42" s="36">
        <f t="shared" si="0"/>
        <v>0</v>
      </c>
    </row>
    <row r="43" spans="1:6" ht="13.5" thickBot="1" x14ac:dyDescent="0.25"/>
    <row r="44" spans="1:6" ht="13.5" thickBot="1" x14ac:dyDescent="0.25">
      <c r="A44" s="33"/>
      <c r="B44" s="34" t="s">
        <v>53</v>
      </c>
      <c r="C44" s="34"/>
      <c r="D44" s="34"/>
      <c r="E44" s="34"/>
      <c r="F44" s="37">
        <f>SUM(F9:F42)</f>
        <v>0</v>
      </c>
    </row>
  </sheetData>
  <sheetProtection algorithmName="SHA-512" hashValue="wLyVQ4+thpEoTaq51KiPXZehDxYFqRY4+7oqne241ej3USjCruqZk30kVDxJEGL3TdwEMCzDKn1h9Vl5OJqYgg==" saltValue="mOLOAj39GPuJgZh95/y6VQ==" spinCount="100000" sheet="1" objects="1" scenarios="1"/>
  <mergeCells count="2">
    <mergeCell ref="C6:D7"/>
    <mergeCell ref="E6:F6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970DC-4164-4FB8-9B21-5D781E570A70}">
  <dimension ref="A1:G42"/>
  <sheetViews>
    <sheetView zoomScaleNormal="100" workbookViewId="0">
      <selection activeCell="F40" sqref="F40"/>
    </sheetView>
  </sheetViews>
  <sheetFormatPr defaultRowHeight="12.75" x14ac:dyDescent="0.2"/>
  <cols>
    <col min="1" max="1" width="4.28515625" customWidth="1"/>
    <col min="2" max="2" width="46.5703125" customWidth="1"/>
    <col min="3" max="3" width="7.28515625" customWidth="1"/>
    <col min="4" max="4" width="4.85546875" bestFit="1" customWidth="1"/>
    <col min="5" max="6" width="17.7109375" customWidth="1"/>
    <col min="7" max="7" width="19.7109375" customWidth="1"/>
  </cols>
  <sheetData>
    <row r="1" spans="1:7" ht="7.5" customHeight="1" thickBot="1" x14ac:dyDescent="0.25">
      <c r="A1" s="2"/>
      <c r="B1" s="2"/>
      <c r="C1" s="1"/>
      <c r="D1" s="1"/>
      <c r="E1" s="2"/>
      <c r="F1" s="2"/>
    </row>
    <row r="2" spans="1:7" ht="21" thickBot="1" x14ac:dyDescent="0.35">
      <c r="A2" s="6"/>
      <c r="B2" s="7" t="s">
        <v>0</v>
      </c>
      <c r="C2" s="8"/>
      <c r="D2" s="8"/>
      <c r="E2" s="9"/>
      <c r="F2" s="10"/>
      <c r="G2" s="4"/>
    </row>
    <row r="3" spans="1:7" ht="7.5" customHeight="1" thickBot="1" x14ac:dyDescent="0.25">
      <c r="A3" s="2"/>
      <c r="B3" s="2"/>
      <c r="C3" s="1"/>
      <c r="D3" s="1"/>
      <c r="E3" s="2"/>
      <c r="F3" s="2"/>
    </row>
    <row r="4" spans="1:7" ht="21" thickBot="1" x14ac:dyDescent="0.35">
      <c r="A4" s="6"/>
      <c r="B4" s="7" t="s">
        <v>58</v>
      </c>
      <c r="C4" s="8"/>
      <c r="D4" s="8"/>
      <c r="E4" s="9"/>
      <c r="F4" s="10"/>
      <c r="G4" s="4"/>
    </row>
    <row r="5" spans="1:7" ht="8.25" customHeight="1" thickBot="1" x14ac:dyDescent="0.25">
      <c r="A5" s="11"/>
      <c r="B5" s="3"/>
      <c r="C5" s="1"/>
      <c r="D5" s="1"/>
      <c r="E5" s="2"/>
      <c r="F5" s="2"/>
      <c r="G5" s="4"/>
    </row>
    <row r="6" spans="1:7" x14ac:dyDescent="0.2">
      <c r="A6" s="15" t="s">
        <v>2</v>
      </c>
      <c r="B6" s="16" t="s">
        <v>3</v>
      </c>
      <c r="C6" s="48" t="s">
        <v>4</v>
      </c>
      <c r="D6" s="49"/>
      <c r="E6" s="46" t="s">
        <v>5</v>
      </c>
      <c r="F6" s="47"/>
      <c r="G6" s="4"/>
    </row>
    <row r="7" spans="1:7" x14ac:dyDescent="0.2">
      <c r="A7" s="17"/>
      <c r="B7" s="18"/>
      <c r="C7" s="50"/>
      <c r="D7" s="51"/>
      <c r="E7" s="19" t="s">
        <v>6</v>
      </c>
      <c r="F7" s="20" t="s">
        <v>7</v>
      </c>
      <c r="G7" s="4"/>
    </row>
    <row r="8" spans="1:7" ht="9" customHeight="1" x14ac:dyDescent="0.2">
      <c r="A8" s="21"/>
      <c r="B8" s="22"/>
      <c r="C8" s="22"/>
      <c r="D8" s="22"/>
      <c r="E8" s="22"/>
      <c r="F8" s="23"/>
    </row>
    <row r="9" spans="1:7" s="4" customFormat="1" ht="12.75" customHeight="1" x14ac:dyDescent="0.2">
      <c r="A9" s="12">
        <v>1</v>
      </c>
      <c r="B9" s="24" t="s">
        <v>17</v>
      </c>
      <c r="C9" s="5">
        <v>2</v>
      </c>
      <c r="D9" s="25" t="s">
        <v>9</v>
      </c>
      <c r="E9" s="43"/>
      <c r="F9" s="38">
        <f>C9*E9</f>
        <v>0</v>
      </c>
    </row>
    <row r="10" spans="1:7" s="4" customFormat="1" ht="12.75" customHeight="1" x14ac:dyDescent="0.2">
      <c r="A10" s="12">
        <v>2</v>
      </c>
      <c r="B10" s="26" t="s">
        <v>18</v>
      </c>
      <c r="C10" s="5">
        <v>1600</v>
      </c>
      <c r="D10" s="25" t="s">
        <v>11</v>
      </c>
      <c r="E10" s="43"/>
      <c r="F10" s="38">
        <f t="shared" ref="F10:F40" si="0">C10*E10</f>
        <v>0</v>
      </c>
    </row>
    <row r="11" spans="1:7" s="4" customFormat="1" ht="12.75" customHeight="1" x14ac:dyDescent="0.2">
      <c r="A11" s="12">
        <v>3</v>
      </c>
      <c r="B11" s="26" t="s">
        <v>19</v>
      </c>
      <c r="C11" s="5">
        <v>4</v>
      </c>
      <c r="D11" s="25" t="s">
        <v>9</v>
      </c>
      <c r="E11" s="43"/>
      <c r="F11" s="38">
        <f t="shared" si="0"/>
        <v>0</v>
      </c>
    </row>
    <row r="12" spans="1:7" s="4" customFormat="1" ht="12.75" customHeight="1" x14ac:dyDescent="0.2">
      <c r="A12" s="12">
        <v>4</v>
      </c>
      <c r="B12" s="26" t="s">
        <v>20</v>
      </c>
      <c r="C12" s="5">
        <v>19</v>
      </c>
      <c r="D12" s="25" t="s">
        <v>9</v>
      </c>
      <c r="E12" s="43"/>
      <c r="F12" s="38">
        <f t="shared" si="0"/>
        <v>0</v>
      </c>
    </row>
    <row r="13" spans="1:7" s="4" customFormat="1" ht="12.75" customHeight="1" x14ac:dyDescent="0.2">
      <c r="A13" s="12">
        <v>5</v>
      </c>
      <c r="B13" s="26" t="s">
        <v>21</v>
      </c>
      <c r="C13" s="5">
        <v>7</v>
      </c>
      <c r="D13" s="25" t="s">
        <v>9</v>
      </c>
      <c r="E13" s="43"/>
      <c r="F13" s="38">
        <f t="shared" si="0"/>
        <v>0</v>
      </c>
    </row>
    <row r="14" spans="1:7" s="4" customFormat="1" ht="12.75" customHeight="1" x14ac:dyDescent="0.2">
      <c r="A14" s="12">
        <v>6</v>
      </c>
      <c r="B14" s="26" t="s">
        <v>22</v>
      </c>
      <c r="C14" s="5">
        <v>48</v>
      </c>
      <c r="D14" s="25" t="s">
        <v>9</v>
      </c>
      <c r="E14" s="43"/>
      <c r="F14" s="38">
        <f t="shared" si="0"/>
        <v>0</v>
      </c>
    </row>
    <row r="15" spans="1:7" s="4" customFormat="1" ht="12.75" customHeight="1" x14ac:dyDescent="0.2">
      <c r="A15" s="12">
        <v>7</v>
      </c>
      <c r="B15" s="24" t="s">
        <v>25</v>
      </c>
      <c r="C15" s="5">
        <v>30</v>
      </c>
      <c r="D15" s="25" t="s">
        <v>11</v>
      </c>
      <c r="E15" s="43"/>
      <c r="F15" s="38">
        <f t="shared" si="0"/>
        <v>0</v>
      </c>
    </row>
    <row r="16" spans="1:7" s="4" customFormat="1" ht="12.75" customHeight="1" x14ac:dyDescent="0.2">
      <c r="A16" s="12">
        <v>8</v>
      </c>
      <c r="B16" s="24" t="s">
        <v>26</v>
      </c>
      <c r="C16" s="5">
        <v>110</v>
      </c>
      <c r="D16" s="25" t="s">
        <v>11</v>
      </c>
      <c r="E16" s="43"/>
      <c r="F16" s="38">
        <f t="shared" si="0"/>
        <v>0</v>
      </c>
    </row>
    <row r="17" spans="1:6" s="4" customFormat="1" x14ac:dyDescent="0.2">
      <c r="A17" s="12">
        <v>9</v>
      </c>
      <c r="B17" s="24" t="s">
        <v>27</v>
      </c>
      <c r="C17" s="5">
        <v>30</v>
      </c>
      <c r="D17" s="25" t="s">
        <v>11</v>
      </c>
      <c r="E17" s="43"/>
      <c r="F17" s="38">
        <f t="shared" si="0"/>
        <v>0</v>
      </c>
    </row>
    <row r="18" spans="1:6" s="4" customFormat="1" x14ac:dyDescent="0.2">
      <c r="A18" s="12">
        <v>10</v>
      </c>
      <c r="B18" s="27" t="s">
        <v>29</v>
      </c>
      <c r="C18" s="5">
        <v>50</v>
      </c>
      <c r="D18" s="25" t="s">
        <v>11</v>
      </c>
      <c r="E18" s="43"/>
      <c r="F18" s="38">
        <f t="shared" si="0"/>
        <v>0</v>
      </c>
    </row>
    <row r="19" spans="1:6" s="4" customFormat="1" ht="12.75" customHeight="1" x14ac:dyDescent="0.2">
      <c r="A19" s="12">
        <v>11</v>
      </c>
      <c r="B19" s="27" t="s">
        <v>30</v>
      </c>
      <c r="C19" s="5">
        <v>13</v>
      </c>
      <c r="D19" s="25" t="s">
        <v>9</v>
      </c>
      <c r="E19" s="43"/>
      <c r="F19" s="38">
        <f t="shared" si="0"/>
        <v>0</v>
      </c>
    </row>
    <row r="20" spans="1:6" s="4" customFormat="1" ht="12.75" customHeight="1" x14ac:dyDescent="0.2">
      <c r="A20" s="12">
        <v>12</v>
      </c>
      <c r="B20" s="35" t="s">
        <v>32</v>
      </c>
      <c r="C20" s="5">
        <v>3</v>
      </c>
      <c r="D20" s="25" t="s">
        <v>9</v>
      </c>
      <c r="E20" s="43"/>
      <c r="F20" s="38">
        <f t="shared" si="0"/>
        <v>0</v>
      </c>
    </row>
    <row r="21" spans="1:6" s="4" customFormat="1" ht="12.75" customHeight="1" x14ac:dyDescent="0.2">
      <c r="A21" s="12">
        <v>13</v>
      </c>
      <c r="B21" s="27" t="s">
        <v>33</v>
      </c>
      <c r="C21" s="5">
        <f>SUM(C15:C17)*4</f>
        <v>680</v>
      </c>
      <c r="D21" s="25" t="s">
        <v>9</v>
      </c>
      <c r="E21" s="43"/>
      <c r="F21" s="38">
        <f t="shared" si="0"/>
        <v>0</v>
      </c>
    </row>
    <row r="22" spans="1:6" s="4" customFormat="1" ht="12.75" customHeight="1" x14ac:dyDescent="0.2">
      <c r="A22" s="12">
        <v>14</v>
      </c>
      <c r="B22" s="27" t="s">
        <v>34</v>
      </c>
      <c r="C22" s="5">
        <v>18</v>
      </c>
      <c r="D22" s="25" t="s">
        <v>11</v>
      </c>
      <c r="E22" s="43"/>
      <c r="F22" s="38">
        <f t="shared" si="0"/>
        <v>0</v>
      </c>
    </row>
    <row r="23" spans="1:6" s="4" customFormat="1" ht="12.75" customHeight="1" x14ac:dyDescent="0.2">
      <c r="A23" s="12">
        <v>15</v>
      </c>
      <c r="B23" s="27" t="s">
        <v>35</v>
      </c>
      <c r="C23" s="5">
        <v>18</v>
      </c>
      <c r="D23" s="25" t="s">
        <v>11</v>
      </c>
      <c r="E23" s="43"/>
      <c r="F23" s="38">
        <f t="shared" si="0"/>
        <v>0</v>
      </c>
    </row>
    <row r="24" spans="1:6" s="4" customFormat="1" ht="12.75" customHeight="1" x14ac:dyDescent="0.2">
      <c r="A24" s="12">
        <v>16</v>
      </c>
      <c r="B24" s="27" t="s">
        <v>36</v>
      </c>
      <c r="C24" s="5">
        <v>18</v>
      </c>
      <c r="D24" s="25" t="s">
        <v>11</v>
      </c>
      <c r="E24" s="43"/>
      <c r="F24" s="38">
        <f t="shared" si="0"/>
        <v>0</v>
      </c>
    </row>
    <row r="25" spans="1:6" s="4" customFormat="1" ht="12.75" customHeight="1" x14ac:dyDescent="0.2">
      <c r="A25" s="12">
        <v>17</v>
      </c>
      <c r="B25" s="27" t="s">
        <v>37</v>
      </c>
      <c r="C25" s="5">
        <f>SUM(C15:C17)</f>
        <v>170</v>
      </c>
      <c r="D25" s="25" t="s">
        <v>11</v>
      </c>
      <c r="E25" s="43"/>
      <c r="F25" s="38">
        <f t="shared" si="0"/>
        <v>0</v>
      </c>
    </row>
    <row r="26" spans="1:6" s="4" customFormat="1" ht="12.75" customHeight="1" x14ac:dyDescent="0.2">
      <c r="A26" s="12">
        <v>18</v>
      </c>
      <c r="B26" s="27" t="s">
        <v>40</v>
      </c>
      <c r="C26" s="5">
        <f>C10</f>
        <v>1600</v>
      </c>
      <c r="D26" s="25" t="s">
        <v>11</v>
      </c>
      <c r="E26" s="43"/>
      <c r="F26" s="38">
        <f t="shared" si="0"/>
        <v>0</v>
      </c>
    </row>
    <row r="27" spans="1:6" s="4" customFormat="1" ht="12.75" customHeight="1" x14ac:dyDescent="0.2">
      <c r="A27" s="12">
        <v>19</v>
      </c>
      <c r="B27" s="27" t="s">
        <v>41</v>
      </c>
      <c r="C27" s="5">
        <f>C12</f>
        <v>19</v>
      </c>
      <c r="D27" s="25" t="s">
        <v>9</v>
      </c>
      <c r="E27" s="43"/>
      <c r="F27" s="38">
        <f t="shared" si="0"/>
        <v>0</v>
      </c>
    </row>
    <row r="28" spans="1:6" s="4" customFormat="1" ht="12.75" customHeight="1" x14ac:dyDescent="0.2">
      <c r="A28" s="12">
        <v>20</v>
      </c>
      <c r="B28" s="27" t="s">
        <v>42</v>
      </c>
      <c r="C28" s="5">
        <f>C13</f>
        <v>7</v>
      </c>
      <c r="D28" s="25" t="s">
        <v>9</v>
      </c>
      <c r="E28" s="43"/>
      <c r="F28" s="38">
        <f t="shared" si="0"/>
        <v>0</v>
      </c>
    </row>
    <row r="29" spans="1:6" s="4" customFormat="1" ht="12.75" customHeight="1" x14ac:dyDescent="0.2">
      <c r="A29" s="12">
        <v>21</v>
      </c>
      <c r="B29" s="27" t="s">
        <v>43</v>
      </c>
      <c r="C29" s="5">
        <f>C9</f>
        <v>2</v>
      </c>
      <c r="D29" s="25" t="s">
        <v>9</v>
      </c>
      <c r="E29" s="43"/>
      <c r="F29" s="38">
        <f t="shared" si="0"/>
        <v>0</v>
      </c>
    </row>
    <row r="30" spans="1:6" s="4" customFormat="1" ht="12.75" customHeight="1" x14ac:dyDescent="0.2">
      <c r="A30" s="12">
        <v>22</v>
      </c>
      <c r="B30" s="27" t="s">
        <v>47</v>
      </c>
      <c r="C30" s="5">
        <v>1</v>
      </c>
      <c r="D30" s="25" t="s">
        <v>48</v>
      </c>
      <c r="E30" s="43"/>
      <c r="F30" s="38">
        <f t="shared" si="0"/>
        <v>0</v>
      </c>
    </row>
    <row r="31" spans="1:6" s="4" customFormat="1" ht="12.75" customHeight="1" x14ac:dyDescent="0.2">
      <c r="A31" s="12">
        <v>23</v>
      </c>
      <c r="B31" s="27" t="s">
        <v>79</v>
      </c>
      <c r="C31" s="5">
        <v>1</v>
      </c>
      <c r="D31" s="25" t="s">
        <v>49</v>
      </c>
      <c r="E31" s="43"/>
      <c r="F31" s="38">
        <f t="shared" si="0"/>
        <v>0</v>
      </c>
    </row>
    <row r="32" spans="1:6" s="4" customFormat="1" ht="12.75" customHeight="1" x14ac:dyDescent="0.2">
      <c r="A32" s="12">
        <v>24</v>
      </c>
      <c r="B32" s="26" t="s">
        <v>76</v>
      </c>
      <c r="C32" s="5">
        <v>1</v>
      </c>
      <c r="D32" s="25" t="s">
        <v>49</v>
      </c>
      <c r="E32" s="43"/>
      <c r="F32" s="38">
        <f t="shared" si="0"/>
        <v>0</v>
      </c>
    </row>
    <row r="33" spans="1:6" s="4" customFormat="1" ht="12.75" customHeight="1" x14ac:dyDescent="0.2">
      <c r="A33" s="12">
        <v>25</v>
      </c>
      <c r="B33" s="26" t="s">
        <v>77</v>
      </c>
      <c r="C33" s="5">
        <v>1</v>
      </c>
      <c r="D33" s="25" t="s">
        <v>49</v>
      </c>
      <c r="E33" s="43"/>
      <c r="F33" s="38">
        <f t="shared" si="0"/>
        <v>0</v>
      </c>
    </row>
    <row r="34" spans="1:6" s="4" customFormat="1" ht="12.75" customHeight="1" x14ac:dyDescent="0.2">
      <c r="A34" s="12">
        <v>26</v>
      </c>
      <c r="B34" s="29" t="s">
        <v>80</v>
      </c>
      <c r="C34" s="5">
        <v>1</v>
      </c>
      <c r="D34" s="25" t="s">
        <v>49</v>
      </c>
      <c r="E34" s="43"/>
      <c r="F34" s="38">
        <f t="shared" si="0"/>
        <v>0</v>
      </c>
    </row>
    <row r="35" spans="1:6" s="4" customFormat="1" ht="12.75" customHeight="1" x14ac:dyDescent="0.2">
      <c r="A35" s="12">
        <v>27</v>
      </c>
      <c r="B35" s="26" t="s">
        <v>50</v>
      </c>
      <c r="C35" s="5">
        <v>1</v>
      </c>
      <c r="D35" s="25" t="s">
        <v>49</v>
      </c>
      <c r="E35" s="43"/>
      <c r="F35" s="38">
        <f t="shared" si="0"/>
        <v>0</v>
      </c>
    </row>
    <row r="36" spans="1:6" s="4" customFormat="1" ht="12.75" customHeight="1" x14ac:dyDescent="0.2">
      <c r="A36" s="12">
        <v>28</v>
      </c>
      <c r="B36" s="26" t="s">
        <v>51</v>
      </c>
      <c r="C36" s="5">
        <f>2*C27+C28</f>
        <v>45</v>
      </c>
      <c r="D36" s="25" t="s">
        <v>49</v>
      </c>
      <c r="E36" s="43"/>
      <c r="F36" s="38">
        <f t="shared" si="0"/>
        <v>0</v>
      </c>
    </row>
    <row r="37" spans="1:6" s="4" customFormat="1" ht="12.75" customHeight="1" x14ac:dyDescent="0.2">
      <c r="A37" s="12">
        <v>29</v>
      </c>
      <c r="B37" s="30" t="s">
        <v>78</v>
      </c>
      <c r="C37" s="5">
        <v>1</v>
      </c>
      <c r="D37" s="25" t="s">
        <v>49</v>
      </c>
      <c r="E37" s="43"/>
      <c r="F37" s="38">
        <f t="shared" si="0"/>
        <v>0</v>
      </c>
    </row>
    <row r="38" spans="1:6" ht="12.75" customHeight="1" x14ac:dyDescent="0.2">
      <c r="A38" s="12">
        <v>30</v>
      </c>
      <c r="B38" s="30" t="s">
        <v>73</v>
      </c>
      <c r="C38" s="5">
        <v>1</v>
      </c>
      <c r="D38" s="25" t="s">
        <v>49</v>
      </c>
      <c r="E38" s="43"/>
      <c r="F38" s="38">
        <f t="shared" si="0"/>
        <v>0</v>
      </c>
    </row>
    <row r="39" spans="1:6" x14ac:dyDescent="0.2">
      <c r="A39" s="12">
        <v>31</v>
      </c>
      <c r="B39" s="26" t="s">
        <v>74</v>
      </c>
      <c r="C39" s="5">
        <v>1</v>
      </c>
      <c r="D39" s="25" t="s">
        <v>49</v>
      </c>
      <c r="E39" s="43"/>
      <c r="F39" s="38">
        <f t="shared" si="0"/>
        <v>0</v>
      </c>
    </row>
    <row r="40" spans="1:6" ht="13.5" thickBot="1" x14ac:dyDescent="0.25">
      <c r="A40" s="13">
        <v>32</v>
      </c>
      <c r="B40" s="31" t="s">
        <v>75</v>
      </c>
      <c r="C40" s="14">
        <v>1</v>
      </c>
      <c r="D40" s="32" t="s">
        <v>49</v>
      </c>
      <c r="E40" s="44"/>
      <c r="F40" s="38">
        <f t="shared" si="0"/>
        <v>0</v>
      </c>
    </row>
    <row r="41" spans="1:6" ht="13.5" thickBot="1" x14ac:dyDescent="0.25"/>
    <row r="42" spans="1:6" ht="13.5" thickBot="1" x14ac:dyDescent="0.25">
      <c r="A42" s="33"/>
      <c r="B42" s="34" t="s">
        <v>53</v>
      </c>
      <c r="C42" s="34"/>
      <c r="D42" s="34"/>
      <c r="E42" s="34"/>
      <c r="F42" s="37">
        <f>SUM(F9:F40)</f>
        <v>0</v>
      </c>
    </row>
  </sheetData>
  <sheetProtection algorithmName="SHA-512" hashValue="20EAbgEWWQ8AO/YrQmTXIT5rWbvYTFFzJv0fnrvWySDdAsE0YEhfHMToA0f093UTsAZrNLRytu1YQADH9cOCMw==" saltValue="qZHp/cGHyec1Itg00Cmxmg==" spinCount="100000" sheet="1" objects="1" scenarios="1"/>
  <mergeCells count="2">
    <mergeCell ref="C6:D7"/>
    <mergeCell ref="E6:F6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45D73-C7BE-4663-A101-0FDD0EF16C90}">
  <dimension ref="A1:G6"/>
  <sheetViews>
    <sheetView workbookViewId="0">
      <selection activeCell="F24" sqref="F24"/>
    </sheetView>
  </sheetViews>
  <sheetFormatPr defaultRowHeight="12.75" x14ac:dyDescent="0.2"/>
  <cols>
    <col min="1" max="1" width="19.140625" bestFit="1" customWidth="1"/>
    <col min="2" max="2" width="31.28515625" customWidth="1"/>
    <col min="6" max="6" width="7.5703125" bestFit="1" customWidth="1"/>
    <col min="7" max="7" width="14.7109375" bestFit="1" customWidth="1"/>
  </cols>
  <sheetData>
    <row r="1" spans="1:7" s="39" customFormat="1" ht="18.75" customHeight="1" x14ac:dyDescent="0.2">
      <c r="A1" s="39" t="s">
        <v>59</v>
      </c>
      <c r="B1" s="40">
        <f>'Žákovská 716'!F63</f>
        <v>0</v>
      </c>
    </row>
    <row r="2" spans="1:7" s="39" customFormat="1" ht="18.75" customHeight="1" x14ac:dyDescent="0.2">
      <c r="A2" s="39" t="s">
        <v>60</v>
      </c>
      <c r="B2" s="40">
        <f>'Heyrovského 1626'!F36</f>
        <v>0</v>
      </c>
    </row>
    <row r="3" spans="1:7" s="39" customFormat="1" ht="18.75" customHeight="1" x14ac:dyDescent="0.2">
      <c r="A3" s="39" t="s">
        <v>61</v>
      </c>
      <c r="B3" s="40">
        <f>'Heyrovského 1627'!F36</f>
        <v>0</v>
      </c>
      <c r="G3" s="40"/>
    </row>
    <row r="4" spans="1:7" s="39" customFormat="1" ht="18.75" customHeight="1" x14ac:dyDescent="0.2">
      <c r="A4" s="39" t="s">
        <v>62</v>
      </c>
      <c r="B4" s="40">
        <f>'K.H.Borovského 1267'!F44</f>
        <v>0</v>
      </c>
    </row>
    <row r="5" spans="1:7" s="39" customFormat="1" ht="18.75" customHeight="1" x14ac:dyDescent="0.2">
      <c r="A5" s="39" t="s">
        <v>63</v>
      </c>
      <c r="B5" s="40">
        <f>'Školní 715 Kynšperk'!F42</f>
        <v>0</v>
      </c>
    </row>
    <row r="6" spans="1:7" s="39" customFormat="1" ht="18.75" customHeight="1" x14ac:dyDescent="0.2">
      <c r="A6" s="42" t="s">
        <v>81</v>
      </c>
      <c r="B6" s="41">
        <f>SUM(B1:B5)</f>
        <v>0</v>
      </c>
      <c r="G6" s="40"/>
    </row>
  </sheetData>
  <sheetProtection algorithmName="SHA-512" hashValue="eCwmTs3bKOPu3Fs2Ym4zQB21hmpJcyVgb/P6PrWvzquuxd5fnSXc7ZPyXbZaeTcwLrE4NBuCT7MJcm0KJFuJ/Q==" saltValue="WwFg9vjyMMOEy4/9yWZ1Q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Žákovská 716</vt:lpstr>
      <vt:lpstr>Heyrovského 1626</vt:lpstr>
      <vt:lpstr>Heyrovského 1627</vt:lpstr>
      <vt:lpstr>K.H.Borovského 1267</vt:lpstr>
      <vt:lpstr>Školní 715 Kynšperk</vt:lpstr>
      <vt:lpstr>CELKEM</vt:lpstr>
    </vt:vector>
  </TitlesOfParts>
  <Manager/>
  <Company>PPS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SO-03</dc:title>
  <dc:subject>ELEKTRO</dc:subject>
  <dc:creator>Jaroslav Schovánek</dc:creator>
  <cp:keywords/>
  <dc:description/>
  <cp:lastModifiedBy>Drobilová Monika</cp:lastModifiedBy>
  <cp:revision/>
  <cp:lastPrinted>2024-03-24T19:37:20Z</cp:lastPrinted>
  <dcterms:created xsi:type="dcterms:W3CDTF">2005-02-26T10:25:16Z</dcterms:created>
  <dcterms:modified xsi:type="dcterms:W3CDTF">2024-05-22T09:31:56Z</dcterms:modified>
  <cp:category>VIP</cp:category>
  <cp:contentStatus/>
</cp:coreProperties>
</file>