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570" windowHeight="8055" tabRatio="771" activeTab="0"/>
  </bookViews>
  <sheets>
    <sheet name="Karlovarsko 1." sheetId="1" r:id="rId1"/>
    <sheet name="Karlovarsko 2." sheetId="2" r:id="rId2"/>
    <sheet name="Karlovarsko 3." sheetId="3" r:id="rId3"/>
    <sheet name="Sokolovsko 1." sheetId="4" r:id="rId4"/>
    <sheet name="Sokolovsko 2." sheetId="18" r:id="rId5"/>
    <sheet name="Sokolovsko 3." sheetId="5" r:id="rId6"/>
    <sheet name="Chebsko 1." sheetId="7" r:id="rId7"/>
    <sheet name="Chebsko 2." sheetId="9" r:id="rId8"/>
    <sheet name="Chebsko 3." sheetId="8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<sst xmlns="http://schemas.openxmlformats.org/spreadsheetml/2006/main" count="240" uniqueCount="91">
  <si>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</si>
  <si>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</si>
  <si>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</si>
  <si>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</si>
  <si>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</si>
  <si>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</si>
  <si>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</si>
  <si>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</si>
  <si>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</si>
  <si>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</si>
  <si>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osob</t>
  </si>
  <si>
    <t>Ekocentrum Bečovská botanická zahrada, 364 64 Bečov nad Teplou</t>
  </si>
  <si>
    <t>Lázeňské lesy Karlovy Vary (Sovova stezka 504/4, 360 01 Karlovy Vary)</t>
  </si>
  <si>
    <t>Vojenské lesy a statky - Andělská hora, Štichlův mlýn</t>
  </si>
  <si>
    <t>Statek Královské Poříčí, Šachetní 135, 357 41 Královské Poříčí</t>
  </si>
  <si>
    <t>Přírodní zahrada "U nás doma", Tři Sekery 21, okres Cheb</t>
  </si>
  <si>
    <t>Svět záchranářů, Západní 1822, 360 01 Karlovy Vary</t>
  </si>
  <si>
    <t>ZŠ a MŠ Libavské Údolí, Autobusová zastávka Libavské Údolí</t>
  </si>
  <si>
    <t>Školní statek a krajské středisko ekologické výchovy Cheb</t>
  </si>
  <si>
    <t>Vojenské lesy a statky – Kyselka (50.2546561N, 12.9931492E)</t>
  </si>
  <si>
    <t>Základní škola a mateřská škola Oloví, Smetanova 1, 357 07 Oloví</t>
  </si>
  <si>
    <t>ZŠ Karlovy Vary, Truhlářská 19, 360 17 Karlovy Vary</t>
  </si>
  <si>
    <t>Základní škola a mateřská škola Kyselka, Radošov 75, 362 72 Kyselka</t>
  </si>
  <si>
    <t>ZŠ J.A.Komenského, Kollárova 19, Karlovy Vary, nástup na zastávce MHD Blahoslavova</t>
  </si>
  <si>
    <t>Vojenské lesy a statky – Bukovina (Bukovina 10, 360 06 Hradiště)</t>
  </si>
  <si>
    <t>ZŠ Ostrov, Májová 997, 363 01 Ostrov (z boku u tělocvičny - ul .Severní, Luční)</t>
  </si>
  <si>
    <t>ZŠ Hranice, Husova 414, 351 24 Hranice, aut. zastávka Hranice, hotel Praha (pod školou)</t>
  </si>
  <si>
    <t>CENOVÁ NABÍDKA - Doprava ŽP - EVVO červen - Část 1 – Karlovarsko 1/3</t>
  </si>
  <si>
    <t>CENOVÁ NABÍDKA - Doprava ŽP - EVVO červen - Část 2 – Karlovarsko 2/3</t>
  </si>
  <si>
    <t>CENOVÁ NABÍDKA - Doprava ŽP - EVVO červen - Část 3 – Karlovarsko 3/3</t>
  </si>
  <si>
    <t>CENOVÁ NABÍDKA - Doprava ŽP - EVVO červen - Část 5 – Sokolovsko 2/3</t>
  </si>
  <si>
    <t>CENOVÁ NABÍDKA - Doprava ŽP - EVVO červen - Část 6 – Sokolovsko 3/3</t>
  </si>
  <si>
    <t>CENOVÁ NABÍDKA - Doprava ŽP - EVVO červen - Část 7 – Chebsko 1/3</t>
  </si>
  <si>
    <t>CENOVÁ NABÍDKA - Doprava ŽP - EVVO červen - Část 8 – Chebsko 2/3</t>
  </si>
  <si>
    <t>CENOVÁ NABÍDKA - Doprava ŽP - EVVO červen - Část 9 – Chebsko 3/3</t>
  </si>
  <si>
    <t>CENOVÁ NABÍDKA - Doprava ŽP - EVVO červen - Část 4 – Sokolovsko 1/3</t>
  </si>
  <si>
    <t>Mateřská škola Březová, okres Karlovy Vary, Staromlýnská 34/29, 360 01 Březová</t>
  </si>
  <si>
    <t>Farma Kozodoj, Kozodoj, Rolavská 538/56, Karlovy Vary</t>
  </si>
  <si>
    <t>Mateřská škola Žlutice, Poděbradova 396, 364 52 Žlutice</t>
  </si>
  <si>
    <t>Základní škola Ostrov, Májová 997, 363 01 Ostrov</t>
  </si>
  <si>
    <t>Základní škola Karlovy Vary, Konečná 25, Tesco Supermarket, Třeboňská 1002/91, Karlovy Vary – zastávka MHD</t>
  </si>
  <si>
    <t>2. MŠ K.Vary, Krušnohorská 16, Fibichova 777/5, 360 17 Karlovy Vary</t>
  </si>
  <si>
    <t xml:space="preserve">Mateřská škola Cestička, Nová Role, Rolavská 234, 362 25 Nová Role </t>
  </si>
  <si>
    <t>2. MŠ Karlovy Vary, Krušnohorská 16, konečná zastávka MHD č. 5 Bohatice, K.Vary</t>
  </si>
  <si>
    <t>Mateřská škola Velichov, okres Karlovy Vary, Velichov – parkoviště u COOPu</t>
  </si>
  <si>
    <t>ZŠ Poštovní, Poštovní 19, 360 01 Karlovy Vary</t>
  </si>
  <si>
    <t>Základní škola a mateřská škola Toužim, Toužim – náměstí</t>
  </si>
  <si>
    <t>ZŠ a MŠ Ostrov, Myslbekova 996, 363 01 Ostrov</t>
  </si>
  <si>
    <t>Základní škola Marie Curie-Sklodowské a mateřská škola Jáchymov, třída Dukelských hrdinů 657 (stará škola), 362 51 Jáchymov</t>
  </si>
  <si>
    <t>ZŠ a MŠ Kyselka, Radošov 75</t>
  </si>
  <si>
    <t>Základní škola a mateřská škola Útvina, Útvina 153, 364 01 Útvina</t>
  </si>
  <si>
    <t>2. Mateřská škola Karlovy Vary, pracoviště MŠ Krušnohorská, Krušnohorská 16, 360 10 Karlovy Vary</t>
  </si>
  <si>
    <t>ZŠ Ostrov, Masarykova 1289, 363 01 Ostrov</t>
  </si>
  <si>
    <t>ZŠ a ZUŠ Šmeralova, Baumax KV – parkoviště u autobazaru</t>
  </si>
  <si>
    <t>Základní škola a mateřská škola Horní Blatná, okres Karlovy Vary, Komenského 261</t>
  </si>
  <si>
    <t>​Vojenské lesy a statky – Kyselka (50.2546561N, 12.9931492E)</t>
  </si>
  <si>
    <t>ZŠ J. A. Komenského Karlovy Vary, Kollárova 553/19, Karlovy Vary Drahovice</t>
  </si>
  <si>
    <t>ZŠ a SŠ Karlovy Vary, Vančurova 83/2, 360 17 Karlovy Vary</t>
  </si>
  <si>
    <t>ZŠ Karlovy Vary, Krušnohorská 11, Krušnohorská 735/11, 360 10 Karlovy Vary</t>
  </si>
  <si>
    <t>ZŠ Májová Ostrov, Májová 997, 363 01 Ostrov nad Ohří</t>
  </si>
  <si>
    <t>MŠ Březová, Smetanova 218, okres Sokolov, 356 01 Březová</t>
  </si>
  <si>
    <t>Základní škola Chodov, Školní 697, okres Sokolov, 357 35 Chodov</t>
  </si>
  <si>
    <t>ZŠ a MŠ Svatava, Podlesí 70, 357 03 Svatava</t>
  </si>
  <si>
    <t>MŠ Chodov, p.o., Nerudova 915, OP: MŠ Zahradní 729, Chodov 357 35</t>
  </si>
  <si>
    <t>SŠ, ZŠ a MŠ Kraslice, p. o., Havlíčkova 1717, 358 01 Kraslice</t>
  </si>
  <si>
    <t>Mateřská škola Kynšperk, Zahradní 385, MŠ Zahradní 385/3, 357 51 Kynšperk nad Ohří</t>
  </si>
  <si>
    <t>Mateřská škola Sokolov, Marie Majerové 1650, Cukrárna Ondra, Marie Majerové 1815, 356 01 Sokolov</t>
  </si>
  <si>
    <t>ZŠ Bukovany, Bukovany 91, 357 55 Bukovany (pod obchodem na náměstí)</t>
  </si>
  <si>
    <t>Základní škola Sokolov, Rokycanova 258, 356 01 Sokolov</t>
  </si>
  <si>
    <t>Základní škola a mateřská škola Svatava, MŠ Podlesí 70, 357 03 Svatava</t>
  </si>
  <si>
    <t>ZŠ a MŠ Krajková, Komenského 22, 357 09 Krajková</t>
  </si>
  <si>
    <t>3. základní škola Chodov, okres Sokolov, Spartak, Tyršova 1201, 357 35 Chodov</t>
  </si>
  <si>
    <t>Integrovaná střední škola technická a ekonomická Sokolov, Jednoty 1620, 356 01 Sokolov, u Sportovní haly ISŠTE Sokolov</t>
  </si>
  <si>
    <t>Mateřská škola Staré Sedlo, okres Sokolov, Sokolovská 27, 356 01 Staré Sedlo (Restaurace pod Kaštanem)</t>
  </si>
  <si>
    <t>ZŠ Sokolov, Švabinského 1702, 356 01 Sokolov</t>
  </si>
  <si>
    <t>Základní škola Habartov, ČSA 747, 357 09 Habartov (Městské kulturní středisko)</t>
  </si>
  <si>
    <t>Mateřská škola Krásná, Krásná 280, 352 01 Krásná</t>
  </si>
  <si>
    <t>Základní škola JIH Mariánské Lázně, Komenského 459, 353 01 Mariánské Lázně</t>
  </si>
  <si>
    <t>MŠ Úšovice, Dopravní podnik ML, Tepelská 871</t>
  </si>
  <si>
    <t xml:space="preserve">MŠ Klimentov, okres Cheb, Klimentov 118, 353 01 Velká Hleďsebe </t>
  </si>
  <si>
    <t>MŠ Úšovice, Skalníkova 518, 353 01 Mariánské Lázně</t>
  </si>
  <si>
    <t>Mateřská škola Cheb, Osvobození 67, Osvobození 1218/67, 350 02 Cheb</t>
  </si>
  <si>
    <t>5. ZŠ Cheb, Matěje Kopeckého 1, 350 02 Cheb</t>
  </si>
  <si>
    <t>Mateřská škola Cheb, Osvobození 67, 350 02 Cheb</t>
  </si>
  <si>
    <t>ZŠ - Úšovice, Mariánské Lázně, Školní nám.472, 353 01 Mariánské Lázně - Úšovice</t>
  </si>
  <si>
    <t>ZŠ Hlávkova, Hlávkova 26, 352 01 Aš</t>
  </si>
  <si>
    <t>Mateřská škola Diakonie ČCE Cheb, Městské sady Cheb</t>
  </si>
  <si>
    <t>MŠ Mariánské Lázně,  Na Třešňovce 603, trolejbusová zastávka v Husově ulici (Mariánské Lázně, Třešňovka)</t>
  </si>
  <si>
    <t>ZŠ – Velká Hleďsebe, Pohraniční stráže 95</t>
  </si>
  <si>
    <t>ZŠ Velká Hleďsebe, Pohraniční stráže 95, Parkoviště u KD Marion, Plzeňská 8, 353 01 Velká Hleďsebe</t>
  </si>
  <si>
    <t>4. ZŠ Cheb, Hradební 14 (před divadlo v Chebu)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</si>
</sst>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h:mm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 applyProtection="1">
      <alignment vertical="center"/>
      <protection/>
    </xf>
    <xf numFmtId="164" fontId="3" fillId="4" borderId="5" xfId="0" applyNumberFormat="1" applyFont="1" applyFill="1" applyBorder="1" applyAlignment="1" applyProtection="1">
      <alignment horizontal="center" vertical="center" wrapText="1"/>
      <protection/>
    </xf>
    <xf numFmtId="164" fontId="3" fillId="4" borderId="6" xfId="0" applyNumberFormat="1" applyFont="1" applyFill="1" applyBorder="1" applyAlignment="1" applyProtection="1">
      <alignment horizontal="center" vertical="center" wrapText="1"/>
      <protection/>
    </xf>
    <xf numFmtId="164" fontId="3" fillId="4" borderId="5" xfId="22" applyNumberFormat="1" applyFont="1" applyFill="1" applyBorder="1" applyAlignment="1" applyProtection="1">
      <alignment horizontal="center" vertical="center" wrapText="1"/>
      <protection/>
    </xf>
    <xf numFmtId="164" fontId="3" fillId="4" borderId="6" xfId="22" applyNumberFormat="1" applyFont="1" applyFill="1" applyBorder="1" applyAlignment="1" applyProtection="1">
      <alignment horizontal="center" vertical="center" wrapText="1"/>
      <protection/>
    </xf>
    <xf numFmtId="164" fontId="3" fillId="4" borderId="7" xfId="0" applyNumberFormat="1" applyFont="1" applyFill="1" applyBorder="1" applyAlignment="1" applyProtection="1">
      <alignment horizontal="center" vertical="center" wrapText="1"/>
      <protection/>
    </xf>
    <xf numFmtId="164" fontId="3" fillId="4" borderId="8" xfId="0" applyNumberFormat="1" applyFont="1" applyFill="1" applyBorder="1" applyAlignment="1" applyProtection="1">
      <alignment horizontal="center" vertical="center" wrapText="1"/>
      <protection/>
    </xf>
    <xf numFmtId="164" fontId="3" fillId="4" borderId="7" xfId="22" applyNumberFormat="1" applyFont="1" applyFill="1" applyBorder="1" applyAlignment="1" applyProtection="1">
      <alignment horizontal="center" vertical="center" wrapText="1"/>
      <protection/>
    </xf>
    <xf numFmtId="164" fontId="3" fillId="4" borderId="8" xfId="22" applyNumberFormat="1" applyFont="1" applyFill="1" applyBorder="1" applyAlignment="1" applyProtection="1">
      <alignment horizontal="center" vertical="center" wrapText="1"/>
      <protection/>
    </xf>
    <xf numFmtId="164" fontId="3" fillId="4" borderId="9" xfId="0" applyNumberFormat="1" applyFont="1" applyFill="1" applyBorder="1" applyAlignment="1" applyProtection="1">
      <alignment horizontal="center" vertical="center" wrapText="1"/>
      <protection/>
    </xf>
    <xf numFmtId="164" fontId="3" fillId="4" borderId="10" xfId="0" applyNumberFormat="1" applyFont="1" applyFill="1" applyBorder="1" applyAlignment="1" applyProtection="1">
      <alignment horizontal="center" vertical="center" wrapText="1"/>
      <protection/>
    </xf>
    <xf numFmtId="164" fontId="3" fillId="4" borderId="11" xfId="0" applyNumberFormat="1" applyFont="1" applyFill="1" applyBorder="1" applyAlignment="1" applyProtection="1">
      <alignment horizontal="center" vertical="center" wrapText="1"/>
      <protection/>
    </xf>
    <xf numFmtId="164" fontId="3" fillId="4" borderId="12" xfId="0" applyNumberFormat="1" applyFont="1" applyFill="1" applyBorder="1" applyAlignment="1" applyProtection="1">
      <alignment horizontal="center" vertical="center" wrapText="1"/>
      <protection/>
    </xf>
    <xf numFmtId="164" fontId="3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13" xfId="0" applyNumberFormat="1" applyFont="1" applyFill="1" applyBorder="1" applyAlignment="1" applyProtection="1">
      <alignment horizontal="center" vertical="center" wrapText="1"/>
      <protection locked="0"/>
    </xf>
    <xf numFmtId="14" fontId="10" fillId="4" borderId="14" xfId="0" applyNumberFormat="1" applyFont="1" applyFill="1" applyBorder="1" applyAlignment="1">
      <alignment horizontal="center" vertical="center" wrapText="1"/>
    </xf>
    <xf numFmtId="165" fontId="10" fillId="4" borderId="7" xfId="0" applyNumberFormat="1" applyFont="1" applyFill="1" applyBorder="1" applyAlignment="1">
      <alignment horizontal="center" vertical="center" wrapText="1"/>
    </xf>
    <xf numFmtId="0" fontId="10" fillId="4" borderId="7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14" fontId="10" fillId="4" borderId="15" xfId="0" applyNumberFormat="1" applyFont="1" applyFill="1" applyBorder="1" applyAlignment="1">
      <alignment horizontal="center" vertical="center" wrapText="1"/>
    </xf>
    <xf numFmtId="165" fontId="10" fillId="4" borderId="11" xfId="0" applyNumberFormat="1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14" fontId="10" fillId="4" borderId="16" xfId="0" applyNumberFormat="1" applyFont="1" applyFill="1" applyBorder="1" applyAlignment="1">
      <alignment horizontal="center" vertical="center" wrapText="1"/>
    </xf>
    <xf numFmtId="165" fontId="10" fillId="4" borderId="17" xfId="0" applyNumberFormat="1" applyFont="1" applyFill="1" applyBorder="1" applyAlignment="1">
      <alignment horizontal="center" vertical="center" wrapText="1"/>
    </xf>
    <xf numFmtId="0" fontId="10" fillId="4" borderId="17" xfId="0" applyNumberFormat="1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vertical="center" wrapText="1"/>
    </xf>
    <xf numFmtId="165" fontId="10" fillId="6" borderId="11" xfId="0" applyNumberFormat="1" applyFont="1" applyFill="1" applyBorder="1" applyAlignment="1">
      <alignment horizontal="center" vertical="center" wrapText="1"/>
    </xf>
    <xf numFmtId="0" fontId="10" fillId="6" borderId="11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vertical="center" wrapText="1"/>
    </xf>
    <xf numFmtId="14" fontId="10" fillId="6" borderId="14" xfId="0" applyNumberFormat="1" applyFont="1" applyFill="1" applyBorder="1" applyAlignment="1">
      <alignment horizontal="center" vertical="center" wrapText="1"/>
    </xf>
    <xf numFmtId="165" fontId="10" fillId="6" borderId="7" xfId="0" applyNumberFormat="1" applyFont="1" applyFill="1" applyBorder="1" applyAlignment="1">
      <alignment horizontal="center" vertical="center" wrapText="1"/>
    </xf>
    <xf numFmtId="0" fontId="10" fillId="6" borderId="7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14" fontId="10" fillId="6" borderId="15" xfId="0" applyNumberFormat="1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vertical="center" wrapText="1"/>
    </xf>
    <xf numFmtId="14" fontId="10" fillId="6" borderId="16" xfId="0" applyNumberFormat="1" applyFont="1" applyFill="1" applyBorder="1" applyAlignment="1">
      <alignment horizontal="center" vertical="center" wrapText="1"/>
    </xf>
    <xf numFmtId="165" fontId="10" fillId="6" borderId="17" xfId="0" applyNumberFormat="1" applyFont="1" applyFill="1" applyBorder="1" applyAlignment="1">
      <alignment horizontal="center" vertical="center" wrapText="1"/>
    </xf>
    <xf numFmtId="0" fontId="10" fillId="6" borderId="17" xfId="0" applyNumberFormat="1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vertical="center" wrapText="1"/>
    </xf>
    <xf numFmtId="0" fontId="10" fillId="6" borderId="18" xfId="0" applyFont="1" applyFill="1" applyBorder="1" applyAlignment="1">
      <alignment vertical="center" wrapText="1"/>
    </xf>
    <xf numFmtId="165" fontId="10" fillId="7" borderId="11" xfId="0" applyNumberFormat="1" applyFont="1" applyFill="1" applyBorder="1" applyAlignment="1">
      <alignment horizontal="center" vertical="center" wrapText="1"/>
    </xf>
    <xf numFmtId="0" fontId="10" fillId="7" borderId="11" xfId="0" applyNumberFormat="1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vertical="center" wrapText="1"/>
    </xf>
    <xf numFmtId="14" fontId="10" fillId="7" borderId="14" xfId="0" applyNumberFormat="1" applyFont="1" applyFill="1" applyBorder="1" applyAlignment="1">
      <alignment horizontal="center" vertical="center" wrapText="1"/>
    </xf>
    <xf numFmtId="165" fontId="10" fillId="7" borderId="7" xfId="0" applyNumberFormat="1" applyFont="1" applyFill="1" applyBorder="1" applyAlignment="1">
      <alignment horizontal="center" vertical="center" wrapText="1"/>
    </xf>
    <xf numFmtId="0" fontId="10" fillId="7" borderId="7" xfId="0" applyNumberFormat="1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vertical="center" wrapText="1"/>
    </xf>
    <xf numFmtId="14" fontId="10" fillId="7" borderId="15" xfId="0" applyNumberFormat="1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vertical="center" wrapText="1"/>
    </xf>
    <xf numFmtId="14" fontId="10" fillId="7" borderId="16" xfId="0" applyNumberFormat="1" applyFont="1" applyFill="1" applyBorder="1" applyAlignment="1">
      <alignment horizontal="center" vertical="center" wrapText="1"/>
    </xf>
    <xf numFmtId="165" fontId="10" fillId="7" borderId="17" xfId="0" applyNumberFormat="1" applyFont="1" applyFill="1" applyBorder="1" applyAlignment="1">
      <alignment horizontal="center" vertical="center" wrapText="1"/>
    </xf>
    <xf numFmtId="0" fontId="10" fillId="7" borderId="17" xfId="0" applyNumberFormat="1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vertical="center" wrapText="1"/>
    </xf>
    <xf numFmtId="0" fontId="10" fillId="7" borderId="18" xfId="0" applyFont="1" applyFill="1" applyBorder="1" applyAlignment="1">
      <alignment vertical="center" wrapText="1"/>
    </xf>
    <xf numFmtId="0" fontId="2" fillId="3" borderId="19" xfId="0" applyFont="1" applyFill="1" applyBorder="1" applyAlignment="1" applyProtection="1">
      <alignment horizontal="center" vertical="center"/>
      <protection/>
    </xf>
    <xf numFmtId="0" fontId="2" fillId="3" borderId="20" xfId="0" applyFont="1" applyFill="1" applyBorder="1" applyAlignment="1" applyProtection="1">
      <alignment horizontal="center" vertical="center"/>
      <protection/>
    </xf>
    <xf numFmtId="14" fontId="11" fillId="7" borderId="15" xfId="0" applyNumberFormat="1" applyFont="1" applyFill="1" applyBorder="1" applyAlignment="1">
      <alignment horizontal="center" vertical="center" wrapText="1"/>
    </xf>
    <xf numFmtId="165" fontId="11" fillId="7" borderId="11" xfId="0" applyNumberFormat="1" applyFont="1" applyFill="1" applyBorder="1" applyAlignment="1">
      <alignment horizontal="center" vertical="center" wrapText="1"/>
    </xf>
    <xf numFmtId="0" fontId="11" fillId="7" borderId="11" xfId="0" applyNumberFormat="1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 wrapText="1"/>
    </xf>
    <xf numFmtId="0" fontId="11" fillId="7" borderId="7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4"/>
  <sheetViews>
    <sheetView tabSelected="1"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27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56.25">
      <c r="B5" s="43">
        <v>45446</v>
      </c>
      <c r="C5" s="44">
        <v>0.3958333333333333</v>
      </c>
      <c r="D5" s="44">
        <v>0.5</v>
      </c>
      <c r="E5" s="45">
        <v>40</v>
      </c>
      <c r="F5" s="46" t="s">
        <v>12</v>
      </c>
      <c r="G5" s="47" t="s">
        <v>36</v>
      </c>
      <c r="H5" s="24"/>
      <c r="I5" s="11">
        <f>J5-H5</f>
        <v>0</v>
      </c>
      <c r="J5" s="12">
        <f>H5*1.12</f>
        <v>0</v>
      </c>
    </row>
    <row r="6" spans="2:10" ht="60.75" customHeight="1">
      <c r="B6" s="48">
        <v>45447</v>
      </c>
      <c r="C6" s="40">
        <v>0.3333333333333333</v>
      </c>
      <c r="D6" s="40">
        <v>0.5104166666666666</v>
      </c>
      <c r="E6" s="41">
        <v>40</v>
      </c>
      <c r="F6" s="42" t="s">
        <v>24</v>
      </c>
      <c r="G6" s="49" t="s">
        <v>39</v>
      </c>
      <c r="H6" s="24"/>
      <c r="I6" s="11">
        <f aca="true" t="shared" si="0" ref="I6:I13">J6-H6</f>
        <v>0</v>
      </c>
      <c r="J6" s="12">
        <f aca="true" t="shared" si="1" ref="J6:J13">H6*1.12</f>
        <v>0</v>
      </c>
    </row>
    <row r="7" spans="2:10" ht="60.75" customHeight="1">
      <c r="B7" s="48">
        <v>45448</v>
      </c>
      <c r="C7" s="40">
        <v>0.3541666666666667</v>
      </c>
      <c r="D7" s="40">
        <v>0.4791666666666667</v>
      </c>
      <c r="E7" s="41">
        <v>50</v>
      </c>
      <c r="F7" s="42" t="s">
        <v>14</v>
      </c>
      <c r="G7" s="49" t="s">
        <v>42</v>
      </c>
      <c r="H7" s="24"/>
      <c r="I7" s="11">
        <f t="shared" si="0"/>
        <v>0</v>
      </c>
      <c r="J7" s="12">
        <f t="shared" si="1"/>
        <v>0</v>
      </c>
    </row>
    <row r="8" spans="2:10" ht="60.75" customHeight="1">
      <c r="B8" s="48">
        <v>45450</v>
      </c>
      <c r="C8" s="40">
        <v>0.3541666666666667</v>
      </c>
      <c r="D8" s="40">
        <v>0.5</v>
      </c>
      <c r="E8" s="41">
        <v>20</v>
      </c>
      <c r="F8" s="42" t="s">
        <v>13</v>
      </c>
      <c r="G8" s="49" t="s">
        <v>44</v>
      </c>
      <c r="H8" s="24"/>
      <c r="I8" s="11">
        <f t="shared" si="0"/>
        <v>0</v>
      </c>
      <c r="J8" s="12">
        <f t="shared" si="1"/>
        <v>0</v>
      </c>
    </row>
    <row r="9" spans="2:10" ht="60.75" customHeight="1">
      <c r="B9" s="48">
        <v>45453</v>
      </c>
      <c r="C9" s="40">
        <v>0.34375</v>
      </c>
      <c r="D9" s="40">
        <v>0.53125</v>
      </c>
      <c r="E9" s="41">
        <v>21</v>
      </c>
      <c r="F9" s="42" t="s">
        <v>18</v>
      </c>
      <c r="G9" s="49" t="s">
        <v>45</v>
      </c>
      <c r="H9" s="24"/>
      <c r="I9" s="11">
        <f t="shared" si="0"/>
        <v>0</v>
      </c>
      <c r="J9" s="12">
        <f t="shared" si="1"/>
        <v>0</v>
      </c>
    </row>
    <row r="10" spans="2:10" ht="93.75">
      <c r="B10" s="48">
        <v>45455</v>
      </c>
      <c r="C10" s="40">
        <v>0.34375</v>
      </c>
      <c r="D10" s="40">
        <v>0.5069444444444444</v>
      </c>
      <c r="E10" s="41">
        <v>17</v>
      </c>
      <c r="F10" s="42" t="s">
        <v>16</v>
      </c>
      <c r="G10" s="49" t="s">
        <v>48</v>
      </c>
      <c r="H10" s="24"/>
      <c r="I10" s="11">
        <f t="shared" si="0"/>
        <v>0</v>
      </c>
      <c r="J10" s="12">
        <f t="shared" si="1"/>
        <v>0</v>
      </c>
    </row>
    <row r="11" spans="2:10" ht="60.75" customHeight="1">
      <c r="B11" s="48">
        <v>45457</v>
      </c>
      <c r="C11" s="40">
        <v>0.3541666666666667</v>
      </c>
      <c r="D11" s="40">
        <v>0.5208333333333334</v>
      </c>
      <c r="E11" s="41">
        <v>27</v>
      </c>
      <c r="F11" s="42" t="s">
        <v>16</v>
      </c>
      <c r="G11" s="49" t="s">
        <v>52</v>
      </c>
      <c r="H11" s="24"/>
      <c r="I11" s="11">
        <f t="shared" si="0"/>
        <v>0</v>
      </c>
      <c r="J11" s="12">
        <f t="shared" si="1"/>
        <v>0</v>
      </c>
    </row>
    <row r="12" spans="2:10" ht="60.75" customHeight="1">
      <c r="B12" s="48">
        <v>45462</v>
      </c>
      <c r="C12" s="40">
        <v>0.3541666666666667</v>
      </c>
      <c r="D12" s="40">
        <v>0.5208333333333334</v>
      </c>
      <c r="E12" s="41">
        <v>43</v>
      </c>
      <c r="F12" s="42" t="s">
        <v>14</v>
      </c>
      <c r="G12" s="49" t="s">
        <v>21</v>
      </c>
      <c r="H12" s="24"/>
      <c r="I12" s="11">
        <f t="shared" si="0"/>
        <v>0</v>
      </c>
      <c r="J12" s="12">
        <f t="shared" si="1"/>
        <v>0</v>
      </c>
    </row>
    <row r="13" spans="2:10" ht="60.75" customHeight="1" thickBot="1">
      <c r="B13" s="50">
        <v>45463</v>
      </c>
      <c r="C13" s="51">
        <v>0.3541666666666667</v>
      </c>
      <c r="D13" s="51">
        <v>0.4861111111111111</v>
      </c>
      <c r="E13" s="52">
        <v>35</v>
      </c>
      <c r="F13" s="53" t="s">
        <v>12</v>
      </c>
      <c r="G13" s="54" t="s">
        <v>57</v>
      </c>
      <c r="H13" s="24"/>
      <c r="I13" s="11">
        <f t="shared" si="0"/>
        <v>0</v>
      </c>
      <c r="J13" s="12">
        <f t="shared" si="1"/>
        <v>0</v>
      </c>
    </row>
    <row r="14" spans="2:10" ht="45.75" customHeight="1" thickBot="1">
      <c r="B14" s="70" t="s">
        <v>7</v>
      </c>
      <c r="C14" s="71"/>
      <c r="D14" s="71"/>
      <c r="E14" s="71"/>
      <c r="F14" s="71"/>
      <c r="G14" s="71"/>
      <c r="H14" s="10">
        <f>SUM(H5:H13)</f>
        <v>0</v>
      </c>
      <c r="I14" s="10">
        <f>SUM(I5:I13)</f>
        <v>0</v>
      </c>
      <c r="J14" s="10">
        <f>SUM(J5:J13)</f>
        <v>0</v>
      </c>
    </row>
  </sheetData>
  <sheetProtection algorithmName="SHA-512" hashValue="5AyI8YUnbNgRXMqFGchnD3NhkRsfn85FH/HN7OedXqWOigkWZkBhEKXKPhZOkJq2DsU65Ramngt/uTM0WgxxcA==" saltValue="KOrl94eQ/WZSGYEodc1UNg==" spinCount="100000" sheet="1" objects="1" scenarios="1"/>
  <mergeCells count="1">
    <mergeCell ref="B14:G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5FA4-2BD1-436A-B6AC-28E376C105CF}">
  <sheetPr>
    <tabColor theme="4" tint="0.5999900102615356"/>
  </sheetPr>
  <dimension ref="B1:J14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28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43">
        <v>45447</v>
      </c>
      <c r="C5" s="44">
        <v>0.3125</v>
      </c>
      <c r="D5" s="44">
        <v>0.5416666666666666</v>
      </c>
      <c r="E5" s="45">
        <v>50</v>
      </c>
      <c r="F5" s="46" t="s">
        <v>37</v>
      </c>
      <c r="G5" s="47" t="s">
        <v>38</v>
      </c>
      <c r="H5" s="24"/>
      <c r="I5" s="13">
        <f>J5-H5</f>
        <v>0</v>
      </c>
      <c r="J5" s="14">
        <f>H5*1.12</f>
        <v>0</v>
      </c>
    </row>
    <row r="6" spans="2:10" ht="75">
      <c r="B6" s="48">
        <v>45448</v>
      </c>
      <c r="C6" s="40">
        <v>0.34375</v>
      </c>
      <c r="D6" s="40">
        <v>0.5208333333333334</v>
      </c>
      <c r="E6" s="41">
        <v>48</v>
      </c>
      <c r="F6" s="42" t="s">
        <v>18</v>
      </c>
      <c r="G6" s="49" t="s">
        <v>40</v>
      </c>
      <c r="H6" s="24"/>
      <c r="I6" s="13">
        <f aca="true" t="shared" si="0" ref="I6:I13">J6-H6</f>
        <v>0</v>
      </c>
      <c r="J6" s="14">
        <f aca="true" t="shared" si="1" ref="J6:J13">H6*1.12</f>
        <v>0</v>
      </c>
    </row>
    <row r="7" spans="2:10" ht="75">
      <c r="B7" s="48">
        <v>45449</v>
      </c>
      <c r="C7" s="40">
        <v>0.34375</v>
      </c>
      <c r="D7" s="40">
        <v>0.5208333333333334</v>
      </c>
      <c r="E7" s="41">
        <v>38</v>
      </c>
      <c r="F7" s="42" t="s">
        <v>18</v>
      </c>
      <c r="G7" s="49" t="s">
        <v>40</v>
      </c>
      <c r="H7" s="24"/>
      <c r="I7" s="13">
        <f t="shared" si="0"/>
        <v>0</v>
      </c>
      <c r="J7" s="14">
        <f t="shared" si="1"/>
        <v>0</v>
      </c>
    </row>
    <row r="8" spans="2:10" ht="60.75" customHeight="1">
      <c r="B8" s="48">
        <v>45450</v>
      </c>
      <c r="C8" s="40">
        <v>0.3333333333333333</v>
      </c>
      <c r="D8" s="40">
        <v>0.5208333333333334</v>
      </c>
      <c r="E8" s="41">
        <v>25</v>
      </c>
      <c r="F8" s="42" t="s">
        <v>11</v>
      </c>
      <c r="G8" s="49" t="s">
        <v>22</v>
      </c>
      <c r="H8" s="24"/>
      <c r="I8" s="13">
        <f t="shared" si="0"/>
        <v>0</v>
      </c>
      <c r="J8" s="14">
        <f t="shared" si="1"/>
        <v>0</v>
      </c>
    </row>
    <row r="9" spans="2:10" ht="60.75" customHeight="1">
      <c r="B9" s="48">
        <v>45454</v>
      </c>
      <c r="C9" s="40">
        <v>0.3333333333333333</v>
      </c>
      <c r="D9" s="40">
        <v>0.5</v>
      </c>
      <c r="E9" s="41">
        <v>27</v>
      </c>
      <c r="F9" s="42" t="s">
        <v>15</v>
      </c>
      <c r="G9" s="49" t="s">
        <v>46</v>
      </c>
      <c r="H9" s="24"/>
      <c r="I9" s="13">
        <f t="shared" si="0"/>
        <v>0</v>
      </c>
      <c r="J9" s="14">
        <f t="shared" si="1"/>
        <v>0</v>
      </c>
    </row>
    <row r="10" spans="2:10" ht="60.75" customHeight="1">
      <c r="B10" s="48">
        <v>45456</v>
      </c>
      <c r="C10" s="40">
        <v>0.3333333333333333</v>
      </c>
      <c r="D10" s="40">
        <v>0.5</v>
      </c>
      <c r="E10" s="41">
        <v>38</v>
      </c>
      <c r="F10" s="42" t="s">
        <v>49</v>
      </c>
      <c r="G10" s="49" t="s">
        <v>50</v>
      </c>
      <c r="H10" s="24"/>
      <c r="I10" s="13">
        <f t="shared" si="0"/>
        <v>0</v>
      </c>
      <c r="J10" s="14">
        <f t="shared" si="1"/>
        <v>0</v>
      </c>
    </row>
    <row r="11" spans="2:10" ht="60.75" customHeight="1">
      <c r="B11" s="48">
        <v>45457</v>
      </c>
      <c r="C11" s="40">
        <v>0.3645833333333333</v>
      </c>
      <c r="D11" s="40">
        <v>0.5520833333333334</v>
      </c>
      <c r="E11" s="41">
        <v>21</v>
      </c>
      <c r="F11" s="42" t="s">
        <v>14</v>
      </c>
      <c r="G11" s="49" t="s">
        <v>53</v>
      </c>
      <c r="H11" s="24"/>
      <c r="I11" s="13">
        <f t="shared" si="0"/>
        <v>0</v>
      </c>
      <c r="J11" s="14">
        <f t="shared" si="1"/>
        <v>0</v>
      </c>
    </row>
    <row r="12" spans="2:10" ht="60.75" customHeight="1">
      <c r="B12" s="48">
        <v>45462</v>
      </c>
      <c r="C12" s="40">
        <v>0.3333333333333333</v>
      </c>
      <c r="D12" s="40">
        <v>0.5208333333333334</v>
      </c>
      <c r="E12" s="41">
        <v>25</v>
      </c>
      <c r="F12" s="42" t="s">
        <v>37</v>
      </c>
      <c r="G12" s="49" t="s">
        <v>54</v>
      </c>
      <c r="H12" s="24"/>
      <c r="I12" s="13">
        <f t="shared" si="0"/>
        <v>0</v>
      </c>
      <c r="J12" s="14">
        <f t="shared" si="1"/>
        <v>0</v>
      </c>
    </row>
    <row r="13" spans="2:10" ht="60.75" customHeight="1" thickBot="1">
      <c r="B13" s="50">
        <v>45463</v>
      </c>
      <c r="C13" s="51">
        <v>0.3368055555555556</v>
      </c>
      <c r="D13" s="51">
        <v>0.5</v>
      </c>
      <c r="E13" s="52">
        <v>22</v>
      </c>
      <c r="F13" s="53" t="s">
        <v>49</v>
      </c>
      <c r="G13" s="54" t="s">
        <v>58</v>
      </c>
      <c r="H13" s="24"/>
      <c r="I13" s="13">
        <f t="shared" si="0"/>
        <v>0</v>
      </c>
      <c r="J13" s="14">
        <f t="shared" si="1"/>
        <v>0</v>
      </c>
    </row>
    <row r="14" spans="2:10" ht="45.75" customHeight="1" thickBot="1">
      <c r="B14" s="70" t="s">
        <v>7</v>
      </c>
      <c r="C14" s="71"/>
      <c r="D14" s="71"/>
      <c r="E14" s="71"/>
      <c r="F14" s="71"/>
      <c r="G14" s="71"/>
      <c r="H14" s="10">
        <f>SUM(H5:H13)</f>
        <v>0</v>
      </c>
      <c r="I14" s="10">
        <f>SUM(I5:I13)</f>
        <v>0</v>
      </c>
      <c r="J14" s="10">
        <f>SUM(J5:J13)</f>
        <v>0</v>
      </c>
    </row>
  </sheetData>
  <sheetProtection algorithmName="SHA-512" hashValue="k/NES16ukGxp/wo+3t7rVREX5eLzYGtgF7ejMByzAFqaKwv/VqESFp6dfdygstLaWc98rcZGjs59Qkx9G/zRew==" saltValue="Sy0msimH+0xOUFg6sBE8yw==" spinCount="100000" sheet="1" objects="1" scenarios="1"/>
  <mergeCells count="1">
    <mergeCell ref="B14:G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ADBD-B1EC-49B6-9142-A6A4DE63773A}">
  <sheetPr>
    <tabColor theme="4" tint="0.39998000860214233"/>
  </sheetPr>
  <dimension ref="B1:J14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29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43">
        <v>45447</v>
      </c>
      <c r="C5" s="44">
        <v>0.34375</v>
      </c>
      <c r="D5" s="44">
        <v>0.5416666666666666</v>
      </c>
      <c r="E5" s="45">
        <v>54</v>
      </c>
      <c r="F5" s="46" t="s">
        <v>12</v>
      </c>
      <c r="G5" s="47" t="s">
        <v>23</v>
      </c>
      <c r="H5" s="24"/>
      <c r="I5" s="17">
        <f>J5-H5</f>
        <v>0</v>
      </c>
      <c r="J5" s="18">
        <f>H5*1.12</f>
        <v>0</v>
      </c>
    </row>
    <row r="6" spans="2:10" ht="60.75" customHeight="1">
      <c r="B6" s="48">
        <v>45448</v>
      </c>
      <c r="C6" s="40">
        <v>0.34375</v>
      </c>
      <c r="D6" s="40">
        <v>0.5208333333333334</v>
      </c>
      <c r="E6" s="41">
        <v>49</v>
      </c>
      <c r="F6" s="42" t="s">
        <v>11</v>
      </c>
      <c r="G6" s="49" t="s">
        <v>41</v>
      </c>
      <c r="H6" s="24"/>
      <c r="I6" s="13">
        <f aca="true" t="shared" si="0" ref="I6:I13">J6-H6</f>
        <v>0</v>
      </c>
      <c r="J6" s="14">
        <f aca="true" t="shared" si="1" ref="J6:J13">H6*1.12</f>
        <v>0</v>
      </c>
    </row>
    <row r="7" spans="2:10" ht="61.5" customHeight="1">
      <c r="B7" s="48">
        <v>45449</v>
      </c>
      <c r="C7" s="40">
        <v>0.3541666666666667</v>
      </c>
      <c r="D7" s="40">
        <v>0.5</v>
      </c>
      <c r="E7" s="41">
        <v>66</v>
      </c>
      <c r="F7" s="42" t="s">
        <v>14</v>
      </c>
      <c r="G7" s="49" t="s">
        <v>43</v>
      </c>
      <c r="H7" s="24"/>
      <c r="I7" s="13">
        <f t="shared" si="0"/>
        <v>0</v>
      </c>
      <c r="J7" s="14">
        <f t="shared" si="1"/>
        <v>0</v>
      </c>
    </row>
    <row r="8" spans="2:10" ht="60.75" customHeight="1">
      <c r="B8" s="48">
        <v>45453</v>
      </c>
      <c r="C8" s="40">
        <v>0.34027777777777773</v>
      </c>
      <c r="D8" s="40">
        <v>0.5416666666666666</v>
      </c>
      <c r="E8" s="41">
        <v>54</v>
      </c>
      <c r="F8" s="42" t="s">
        <v>37</v>
      </c>
      <c r="G8" s="49" t="s">
        <v>23</v>
      </c>
      <c r="H8" s="24"/>
      <c r="I8" s="13">
        <f t="shared" si="0"/>
        <v>0</v>
      </c>
      <c r="J8" s="14">
        <f t="shared" si="1"/>
        <v>0</v>
      </c>
    </row>
    <row r="9" spans="2:10" ht="60.75" customHeight="1">
      <c r="B9" s="48">
        <v>45454</v>
      </c>
      <c r="C9" s="40">
        <v>0.34375</v>
      </c>
      <c r="D9" s="40">
        <v>0.53125</v>
      </c>
      <c r="E9" s="41">
        <v>21</v>
      </c>
      <c r="F9" s="42" t="s">
        <v>13</v>
      </c>
      <c r="G9" s="49" t="s">
        <v>47</v>
      </c>
      <c r="H9" s="24"/>
      <c r="I9" s="13">
        <f t="shared" si="0"/>
        <v>0</v>
      </c>
      <c r="J9" s="14">
        <f t="shared" si="1"/>
        <v>0</v>
      </c>
    </row>
    <row r="10" spans="2:10" ht="75">
      <c r="B10" s="48">
        <v>45456</v>
      </c>
      <c r="C10" s="40">
        <v>0.3125</v>
      </c>
      <c r="D10" s="40">
        <v>0.5416666666666666</v>
      </c>
      <c r="E10" s="41">
        <v>50</v>
      </c>
      <c r="F10" s="42" t="s">
        <v>15</v>
      </c>
      <c r="G10" s="49" t="s">
        <v>51</v>
      </c>
      <c r="H10" s="24"/>
      <c r="I10" s="13">
        <f t="shared" si="0"/>
        <v>0</v>
      </c>
      <c r="J10" s="14">
        <f t="shared" si="1"/>
        <v>0</v>
      </c>
    </row>
    <row r="11" spans="2:10" ht="60.75" customHeight="1">
      <c r="B11" s="48">
        <v>45460</v>
      </c>
      <c r="C11" s="40">
        <v>0.3333333333333333</v>
      </c>
      <c r="D11" s="40">
        <v>0.5416666666666666</v>
      </c>
      <c r="E11" s="41">
        <v>46</v>
      </c>
      <c r="F11" s="42" t="s">
        <v>37</v>
      </c>
      <c r="G11" s="49" t="s">
        <v>25</v>
      </c>
      <c r="H11" s="24"/>
      <c r="I11" s="13">
        <f t="shared" si="0"/>
        <v>0</v>
      </c>
      <c r="J11" s="14">
        <f t="shared" si="1"/>
        <v>0</v>
      </c>
    </row>
    <row r="12" spans="2:10" ht="60.75" customHeight="1">
      <c r="B12" s="48">
        <v>45462</v>
      </c>
      <c r="C12" s="40">
        <v>0.3541666666666667</v>
      </c>
      <c r="D12" s="40">
        <v>0.4791666666666667</v>
      </c>
      <c r="E12" s="41">
        <v>22</v>
      </c>
      <c r="F12" s="42" t="s">
        <v>55</v>
      </c>
      <c r="G12" s="49" t="s">
        <v>56</v>
      </c>
      <c r="H12" s="24"/>
      <c r="I12" s="13">
        <f t="shared" si="0"/>
        <v>0</v>
      </c>
      <c r="J12" s="14">
        <f t="shared" si="1"/>
        <v>0</v>
      </c>
    </row>
    <row r="13" spans="2:10" ht="60.75" customHeight="1" thickBot="1">
      <c r="B13" s="50">
        <v>45464</v>
      </c>
      <c r="C13" s="51">
        <v>0.34375</v>
      </c>
      <c r="D13" s="51">
        <v>0.5416666666666666</v>
      </c>
      <c r="E13" s="52">
        <v>40</v>
      </c>
      <c r="F13" s="53" t="s">
        <v>14</v>
      </c>
      <c r="G13" s="54" t="s">
        <v>59</v>
      </c>
      <c r="H13" s="24"/>
      <c r="I13" s="13">
        <f t="shared" si="0"/>
        <v>0</v>
      </c>
      <c r="J13" s="14">
        <f t="shared" si="1"/>
        <v>0</v>
      </c>
    </row>
    <row r="14" spans="2:10" ht="45.75" customHeight="1" thickBot="1">
      <c r="B14" s="70" t="s">
        <v>7</v>
      </c>
      <c r="C14" s="71"/>
      <c r="D14" s="71"/>
      <c r="E14" s="71"/>
      <c r="F14" s="71"/>
      <c r="G14" s="71"/>
      <c r="H14" s="10">
        <f>SUM(H5:H13)</f>
        <v>0</v>
      </c>
      <c r="I14" s="10">
        <f>SUM(I5:I13)</f>
        <v>0</v>
      </c>
      <c r="J14" s="10">
        <f>SUM(J5:J13)</f>
        <v>0</v>
      </c>
    </row>
  </sheetData>
  <sheetProtection algorithmName="SHA-512" hashValue="0Flegc+ZU7FoHs5m4OMUGcHlLaqDTDZqFzlwmaUp5TigrUX8ZPaHImAMn2iXxdcffSRKQSFYjxYHmMzkff0kOg==" saltValue="YE4kj2s5R/voFr1OKPsQ/g==" spinCount="100000" sheet="1" objects="1" scenarios="1"/>
  <mergeCells count="1">
    <mergeCell ref="B14:G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13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35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25">
        <v>45447</v>
      </c>
      <c r="C5" s="26">
        <v>0.34722222222222227</v>
      </c>
      <c r="D5" s="26">
        <v>0.4791666666666667</v>
      </c>
      <c r="E5" s="27">
        <v>55</v>
      </c>
      <c r="F5" s="28" t="s">
        <v>18</v>
      </c>
      <c r="G5" s="29" t="s">
        <v>60</v>
      </c>
      <c r="H5" s="24"/>
      <c r="I5" s="15">
        <f>J5-H5</f>
        <v>0</v>
      </c>
      <c r="J5" s="16">
        <f>H5*1.12</f>
        <v>0</v>
      </c>
    </row>
    <row r="6" spans="2:10" ht="60.75" customHeight="1">
      <c r="B6" s="30">
        <v>45448</v>
      </c>
      <c r="C6" s="31">
        <v>0.3541666666666667</v>
      </c>
      <c r="D6" s="31">
        <v>0.4791666666666667</v>
      </c>
      <c r="E6" s="32">
        <v>24</v>
      </c>
      <c r="F6" s="33" t="s">
        <v>12</v>
      </c>
      <c r="G6" s="34" t="s">
        <v>63</v>
      </c>
      <c r="H6" s="24"/>
      <c r="I6" s="11">
        <f aca="true" t="shared" si="0" ref="I6:I12">J6-H6</f>
        <v>0</v>
      </c>
      <c r="J6" s="12">
        <f aca="true" t="shared" si="1" ref="J6:J12">H6*1.12</f>
        <v>0</v>
      </c>
    </row>
    <row r="7" spans="2:10" ht="60.75" customHeight="1">
      <c r="B7" s="30">
        <v>45455</v>
      </c>
      <c r="C7" s="31">
        <v>0.3645833333333333</v>
      </c>
      <c r="D7" s="31">
        <v>0.4895833333333333</v>
      </c>
      <c r="E7" s="32">
        <v>73</v>
      </c>
      <c r="F7" s="33" t="s">
        <v>14</v>
      </c>
      <c r="G7" s="34" t="s">
        <v>65</v>
      </c>
      <c r="H7" s="24"/>
      <c r="I7" s="11">
        <f t="shared" si="0"/>
        <v>0</v>
      </c>
      <c r="J7" s="12">
        <f t="shared" si="1"/>
        <v>0</v>
      </c>
    </row>
    <row r="8" spans="2:10" ht="60.75" customHeight="1">
      <c r="B8" s="30">
        <v>45456</v>
      </c>
      <c r="C8" s="31">
        <v>0.3333333333333333</v>
      </c>
      <c r="D8" s="31">
        <v>0.5277777777777778</v>
      </c>
      <c r="E8" s="32">
        <v>45</v>
      </c>
      <c r="F8" s="33" t="s">
        <v>16</v>
      </c>
      <c r="G8" s="34" t="s">
        <v>67</v>
      </c>
      <c r="H8" s="24"/>
      <c r="I8" s="11">
        <f t="shared" si="0"/>
        <v>0</v>
      </c>
      <c r="J8" s="12">
        <f t="shared" si="1"/>
        <v>0</v>
      </c>
    </row>
    <row r="9" spans="2:10" ht="60.75" customHeight="1">
      <c r="B9" s="30">
        <v>45460</v>
      </c>
      <c r="C9" s="31">
        <v>0.3541666666666667</v>
      </c>
      <c r="D9" s="31">
        <v>0.4791666666666667</v>
      </c>
      <c r="E9" s="32">
        <v>39</v>
      </c>
      <c r="F9" s="33" t="s">
        <v>18</v>
      </c>
      <c r="G9" s="34" t="s">
        <v>17</v>
      </c>
      <c r="H9" s="24"/>
      <c r="I9" s="11">
        <f t="shared" si="0"/>
        <v>0</v>
      </c>
      <c r="J9" s="12">
        <f t="shared" si="1"/>
        <v>0</v>
      </c>
    </row>
    <row r="10" spans="2:10" ht="60.75" customHeight="1">
      <c r="B10" s="30">
        <v>45462</v>
      </c>
      <c r="C10" s="31">
        <v>0.3333333333333333</v>
      </c>
      <c r="D10" s="31">
        <v>0.5208333333333334</v>
      </c>
      <c r="E10" s="32">
        <v>47</v>
      </c>
      <c r="F10" s="33" t="s">
        <v>12</v>
      </c>
      <c r="G10" s="34" t="s">
        <v>70</v>
      </c>
      <c r="H10" s="24"/>
      <c r="I10" s="11">
        <f t="shared" si="0"/>
        <v>0</v>
      </c>
      <c r="J10" s="12">
        <f t="shared" si="1"/>
        <v>0</v>
      </c>
    </row>
    <row r="11" spans="2:10" ht="75">
      <c r="B11" s="30">
        <v>45468</v>
      </c>
      <c r="C11" s="31">
        <v>0.34722222222222227</v>
      </c>
      <c r="D11" s="31">
        <v>0.5416666666666666</v>
      </c>
      <c r="E11" s="32">
        <v>30</v>
      </c>
      <c r="F11" s="33" t="s">
        <v>14</v>
      </c>
      <c r="G11" s="34" t="s">
        <v>73</v>
      </c>
      <c r="H11" s="24"/>
      <c r="I11" s="11">
        <f t="shared" si="0"/>
        <v>0</v>
      </c>
      <c r="J11" s="12">
        <f t="shared" si="1"/>
        <v>0</v>
      </c>
    </row>
    <row r="12" spans="2:10" ht="75.75" thickBot="1">
      <c r="B12" s="35">
        <v>45471</v>
      </c>
      <c r="C12" s="36">
        <v>0.3333333333333333</v>
      </c>
      <c r="D12" s="36">
        <v>0.5416666666666666</v>
      </c>
      <c r="E12" s="37">
        <v>30</v>
      </c>
      <c r="F12" s="38" t="s">
        <v>11</v>
      </c>
      <c r="G12" s="39" t="s">
        <v>73</v>
      </c>
      <c r="H12" s="24"/>
      <c r="I12" s="11">
        <f t="shared" si="0"/>
        <v>0</v>
      </c>
      <c r="J12" s="12">
        <f t="shared" si="1"/>
        <v>0</v>
      </c>
    </row>
    <row r="13" spans="2:10" ht="45.75" customHeight="1" thickBot="1">
      <c r="B13" s="70" t="s">
        <v>7</v>
      </c>
      <c r="C13" s="71"/>
      <c r="D13" s="71"/>
      <c r="E13" s="71"/>
      <c r="F13" s="71"/>
      <c r="G13" s="71"/>
      <c r="H13" s="10">
        <f>SUM(H5:H12)</f>
        <v>0</v>
      </c>
      <c r="I13" s="10">
        <f>SUM(I5:I12)</f>
        <v>0</v>
      </c>
      <c r="J13" s="10">
        <f>SUM(J5:J12)</f>
        <v>0</v>
      </c>
    </row>
  </sheetData>
  <sheetProtection algorithmName="SHA-512" hashValue="/JrVpy2qngspL+NJ3SNnGOt2xG3BiGzrtyRRcP32CuUvyJ9Qe4e8Du08flIWsHcHGXIyUxH6RqPcflMCIksN3w==" saltValue="9QS2rAvNhfnVfnWLOkZ/og==" spinCount="100000" sheet="1" objects="1" scenarios="1"/>
  <mergeCells count="1">
    <mergeCell ref="B13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7E75-0475-41D8-9A0B-17FB14EF07C3}">
  <sheetPr>
    <tabColor theme="7" tint="0.5999900102615356"/>
  </sheetPr>
  <dimension ref="B1:J12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30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25">
        <v>45448</v>
      </c>
      <c r="C5" s="26">
        <v>0.3541666666666667</v>
      </c>
      <c r="D5" s="26">
        <v>0.5208333333333334</v>
      </c>
      <c r="E5" s="27">
        <v>20</v>
      </c>
      <c r="F5" s="28" t="s">
        <v>16</v>
      </c>
      <c r="G5" s="29" t="s">
        <v>61</v>
      </c>
      <c r="H5" s="24"/>
      <c r="I5" s="19">
        <f>J5-H5</f>
        <v>0</v>
      </c>
      <c r="J5" s="20">
        <f>H5*1.12</f>
        <v>0</v>
      </c>
    </row>
    <row r="6" spans="2:10" ht="60.75" customHeight="1">
      <c r="B6" s="30">
        <v>45449</v>
      </c>
      <c r="C6" s="31">
        <v>0.3333333333333333</v>
      </c>
      <c r="D6" s="31">
        <v>0.5</v>
      </c>
      <c r="E6" s="32">
        <v>36</v>
      </c>
      <c r="F6" s="33" t="s">
        <v>12</v>
      </c>
      <c r="G6" s="34" t="s">
        <v>64</v>
      </c>
      <c r="H6" s="24"/>
      <c r="I6" s="21">
        <f aca="true" t="shared" si="0" ref="I6:I8">J6-H6</f>
        <v>0</v>
      </c>
      <c r="J6" s="22">
        <f aca="true" t="shared" si="1" ref="J6:J8">H6*1.12</f>
        <v>0</v>
      </c>
    </row>
    <row r="7" spans="2:10" ht="75">
      <c r="B7" s="30">
        <v>45456</v>
      </c>
      <c r="C7" s="31">
        <v>0.34375</v>
      </c>
      <c r="D7" s="31">
        <v>0.4895833333333333</v>
      </c>
      <c r="E7" s="32">
        <v>46</v>
      </c>
      <c r="F7" s="33" t="s">
        <v>37</v>
      </c>
      <c r="G7" s="34" t="s">
        <v>66</v>
      </c>
      <c r="H7" s="24"/>
      <c r="I7" s="21">
        <f t="shared" si="0"/>
        <v>0</v>
      </c>
      <c r="J7" s="22">
        <f t="shared" si="1"/>
        <v>0</v>
      </c>
    </row>
    <row r="8" spans="2:10" ht="60.75" customHeight="1">
      <c r="B8" s="30">
        <v>45457</v>
      </c>
      <c r="C8" s="31">
        <v>0.34375</v>
      </c>
      <c r="D8" s="31">
        <v>0.5833333333333334</v>
      </c>
      <c r="E8" s="32">
        <v>32</v>
      </c>
      <c r="F8" s="33" t="s">
        <v>13</v>
      </c>
      <c r="G8" s="34" t="s">
        <v>20</v>
      </c>
      <c r="H8" s="24"/>
      <c r="I8" s="21">
        <f t="shared" si="0"/>
        <v>0</v>
      </c>
      <c r="J8" s="22">
        <f t="shared" si="1"/>
        <v>0</v>
      </c>
    </row>
    <row r="9" spans="2:10" ht="60.75" customHeight="1">
      <c r="B9" s="30">
        <v>45460</v>
      </c>
      <c r="C9" s="31">
        <v>0.3645833333333333</v>
      </c>
      <c r="D9" s="31">
        <v>0.5208333333333334</v>
      </c>
      <c r="E9" s="32">
        <v>49</v>
      </c>
      <c r="F9" s="33" t="s">
        <v>12</v>
      </c>
      <c r="G9" s="34" t="s">
        <v>69</v>
      </c>
      <c r="H9" s="24"/>
      <c r="I9" s="11">
        <f aca="true" t="shared" si="2" ref="I9:I11">J9-H9</f>
        <v>0</v>
      </c>
      <c r="J9" s="12">
        <f aca="true" t="shared" si="3" ref="J9:J11">H9*1.12</f>
        <v>0</v>
      </c>
    </row>
    <row r="10" spans="2:10" ht="60.75" customHeight="1">
      <c r="B10" s="30">
        <v>45463</v>
      </c>
      <c r="C10" s="31">
        <v>0.34375</v>
      </c>
      <c r="D10" s="31">
        <v>0.5208333333333334</v>
      </c>
      <c r="E10" s="32">
        <v>51</v>
      </c>
      <c r="F10" s="33" t="s">
        <v>37</v>
      </c>
      <c r="G10" s="34" t="s">
        <v>71</v>
      </c>
      <c r="H10" s="24"/>
      <c r="I10" s="11">
        <f t="shared" si="2"/>
        <v>0</v>
      </c>
      <c r="J10" s="12">
        <f t="shared" si="3"/>
        <v>0</v>
      </c>
    </row>
    <row r="11" spans="2:10" ht="60.75" customHeight="1" thickBot="1">
      <c r="B11" s="35">
        <v>45468</v>
      </c>
      <c r="C11" s="36">
        <v>0.3333333333333333</v>
      </c>
      <c r="D11" s="36">
        <v>0.5625</v>
      </c>
      <c r="E11" s="37">
        <v>49</v>
      </c>
      <c r="F11" s="38" t="s">
        <v>15</v>
      </c>
      <c r="G11" s="39" t="s">
        <v>74</v>
      </c>
      <c r="H11" s="24"/>
      <c r="I11" s="11">
        <f t="shared" si="2"/>
        <v>0</v>
      </c>
      <c r="J11" s="12">
        <f t="shared" si="3"/>
        <v>0</v>
      </c>
    </row>
    <row r="12" spans="2:10" ht="45.75" customHeight="1" thickBot="1">
      <c r="B12" s="70" t="s">
        <v>7</v>
      </c>
      <c r="C12" s="71"/>
      <c r="D12" s="71"/>
      <c r="E12" s="71"/>
      <c r="F12" s="71"/>
      <c r="G12" s="71"/>
      <c r="H12" s="10">
        <f>SUM(H5:H11)</f>
        <v>0</v>
      </c>
      <c r="I12" s="10">
        <f>SUM(I5:I11)</f>
        <v>0</v>
      </c>
      <c r="J12" s="10">
        <f>SUM(J5:J11)</f>
        <v>0</v>
      </c>
    </row>
  </sheetData>
  <sheetProtection algorithmName="SHA-512" hashValue="v1Lnd28u3X9vKJeXoIK5Be7WTvKDcNqYWbCXuXJUspUQXX+/j1TYkGNfKuF5NCvXGJG+iM13Z3umpYEk4lqRrA==" saltValue="9YGU3Ey49I7zaXwnVYY9jA==" spinCount="100000" sheet="1" objects="1" scenarios="1"/>
  <mergeCells count="1">
    <mergeCell ref="B12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A93C-244C-4022-AECC-804F793DF4BB}">
  <sheetPr>
    <tabColor theme="7" tint="0.39998000860214233"/>
  </sheetPr>
  <dimension ref="B1:J12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31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25">
        <v>45448</v>
      </c>
      <c r="C5" s="26">
        <v>0.3333333333333333</v>
      </c>
      <c r="D5" s="26">
        <v>0.5104166666666666</v>
      </c>
      <c r="E5" s="27">
        <v>49</v>
      </c>
      <c r="F5" s="28" t="s">
        <v>19</v>
      </c>
      <c r="G5" s="29" t="s">
        <v>62</v>
      </c>
      <c r="H5" s="24"/>
      <c r="I5" s="15">
        <f>J5-H5</f>
        <v>0</v>
      </c>
      <c r="J5" s="16">
        <f>H5*1.12</f>
        <v>0</v>
      </c>
    </row>
    <row r="6" spans="2:10" ht="60.75" customHeight="1">
      <c r="B6" s="30">
        <v>45453</v>
      </c>
      <c r="C6" s="31">
        <v>0.34722222222222227</v>
      </c>
      <c r="D6" s="31">
        <v>0.4791666666666667</v>
      </c>
      <c r="E6" s="32">
        <v>49</v>
      </c>
      <c r="F6" s="33" t="s">
        <v>14</v>
      </c>
      <c r="G6" s="34" t="s">
        <v>62</v>
      </c>
      <c r="H6" s="24"/>
      <c r="I6" s="11">
        <f aca="true" t="shared" si="0" ref="I6:I11">J6-H6</f>
        <v>0</v>
      </c>
      <c r="J6" s="12">
        <f aca="true" t="shared" si="1" ref="J6:J11">H6*1.12</f>
        <v>0</v>
      </c>
    </row>
    <row r="7" spans="2:10" ht="75">
      <c r="B7" s="30">
        <v>45456</v>
      </c>
      <c r="C7" s="31">
        <v>0.3541666666666667</v>
      </c>
      <c r="D7" s="31">
        <v>0.4791666666666667</v>
      </c>
      <c r="E7" s="32">
        <v>36</v>
      </c>
      <c r="F7" s="33" t="s">
        <v>14</v>
      </c>
      <c r="G7" s="34" t="s">
        <v>66</v>
      </c>
      <c r="H7" s="24"/>
      <c r="I7" s="11">
        <f t="shared" si="0"/>
        <v>0</v>
      </c>
      <c r="J7" s="12">
        <f t="shared" si="1"/>
        <v>0</v>
      </c>
    </row>
    <row r="8" spans="2:10" ht="60.75" customHeight="1">
      <c r="B8" s="30">
        <v>45457</v>
      </c>
      <c r="C8" s="31">
        <v>0.3194444444444445</v>
      </c>
      <c r="D8" s="31">
        <v>0.5625</v>
      </c>
      <c r="E8" s="32">
        <v>48</v>
      </c>
      <c r="F8" s="33" t="s">
        <v>15</v>
      </c>
      <c r="G8" s="34" t="s">
        <v>68</v>
      </c>
      <c r="H8" s="24"/>
      <c r="I8" s="11">
        <f t="shared" si="0"/>
        <v>0</v>
      </c>
      <c r="J8" s="12">
        <f t="shared" si="1"/>
        <v>0</v>
      </c>
    </row>
    <row r="9" spans="2:10" ht="61.5" customHeight="1">
      <c r="B9" s="30">
        <v>45460</v>
      </c>
      <c r="C9" s="31">
        <v>0.3333333333333333</v>
      </c>
      <c r="D9" s="31">
        <v>0.5625</v>
      </c>
      <c r="E9" s="32">
        <v>37</v>
      </c>
      <c r="F9" s="33" t="s">
        <v>49</v>
      </c>
      <c r="G9" s="34" t="s">
        <v>70</v>
      </c>
      <c r="H9" s="24"/>
      <c r="I9" s="11">
        <f t="shared" si="0"/>
        <v>0</v>
      </c>
      <c r="J9" s="12">
        <f t="shared" si="1"/>
        <v>0</v>
      </c>
    </row>
    <row r="10" spans="2:10" ht="75">
      <c r="B10" s="30">
        <v>45468</v>
      </c>
      <c r="C10" s="31">
        <v>0.3333333333333333</v>
      </c>
      <c r="D10" s="31">
        <v>0.5833333333333334</v>
      </c>
      <c r="E10" s="32">
        <v>65</v>
      </c>
      <c r="F10" s="33" t="s">
        <v>11</v>
      </c>
      <c r="G10" s="34" t="s">
        <v>72</v>
      </c>
      <c r="H10" s="24"/>
      <c r="I10" s="11">
        <f t="shared" si="0"/>
        <v>0</v>
      </c>
      <c r="J10" s="12">
        <f t="shared" si="1"/>
        <v>0</v>
      </c>
    </row>
    <row r="11" spans="2:10" ht="60.75" customHeight="1" thickBot="1">
      <c r="B11" s="35">
        <v>45469</v>
      </c>
      <c r="C11" s="36">
        <v>0.3125</v>
      </c>
      <c r="D11" s="36">
        <v>0.5625</v>
      </c>
      <c r="E11" s="37">
        <v>33</v>
      </c>
      <c r="F11" s="38" t="s">
        <v>15</v>
      </c>
      <c r="G11" s="39" t="s">
        <v>75</v>
      </c>
      <c r="H11" s="24"/>
      <c r="I11" s="11">
        <f t="shared" si="0"/>
        <v>0</v>
      </c>
      <c r="J11" s="12">
        <f t="shared" si="1"/>
        <v>0</v>
      </c>
    </row>
    <row r="12" spans="2:10" ht="45.75" customHeight="1" thickBot="1">
      <c r="B12" s="70" t="s">
        <v>7</v>
      </c>
      <c r="C12" s="71"/>
      <c r="D12" s="71"/>
      <c r="E12" s="71"/>
      <c r="F12" s="71"/>
      <c r="G12" s="71"/>
      <c r="H12" s="10">
        <f>SUM(H5:H11)</f>
        <v>0</v>
      </c>
      <c r="I12" s="10">
        <f>SUM(I5:I11)</f>
        <v>0</v>
      </c>
      <c r="J12" s="10">
        <f>SUM(J5:J11)</f>
        <v>0</v>
      </c>
    </row>
  </sheetData>
  <sheetProtection algorithmName="SHA-512" hashValue="I91d2jCYlkF1ukF0ZiqI8PFLesDPmMXyKFcqQwUuiKsY/l2Pl2T4nrbj1+60vQngeB/CuWcMnaqXDrCgN32FzA==" saltValue="0XWAZuaLlMVU32VbqBfDSg==" spinCount="100000" sheet="1" objects="1" scenarios="1"/>
  <mergeCells count="1">
    <mergeCell ref="B12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11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32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58">
        <v>45446</v>
      </c>
      <c r="C5" s="59">
        <v>0.3333333333333333</v>
      </c>
      <c r="D5" s="59">
        <v>0.5833333333333334</v>
      </c>
      <c r="E5" s="60">
        <v>31</v>
      </c>
      <c r="F5" s="61" t="s">
        <v>49</v>
      </c>
      <c r="G5" s="62" t="s">
        <v>76</v>
      </c>
      <c r="H5" s="24"/>
      <c r="I5" s="11">
        <f>J5-H5</f>
        <v>0</v>
      </c>
      <c r="J5" s="12">
        <f>H5*1.12</f>
        <v>0</v>
      </c>
    </row>
    <row r="6" spans="2:10" ht="60.75" customHeight="1">
      <c r="B6" s="63">
        <v>45448</v>
      </c>
      <c r="C6" s="55">
        <v>0.3819444444444444</v>
      </c>
      <c r="D6" s="55">
        <v>0.5</v>
      </c>
      <c r="E6" s="56">
        <v>23</v>
      </c>
      <c r="F6" s="57" t="s">
        <v>15</v>
      </c>
      <c r="G6" s="64" t="s">
        <v>78</v>
      </c>
      <c r="H6" s="24"/>
      <c r="I6" s="11">
        <f aca="true" t="shared" si="0" ref="I6:I10">J6-H6</f>
        <v>0</v>
      </c>
      <c r="J6" s="12">
        <f aca="true" t="shared" si="1" ref="J6:J10">H6*1.12</f>
        <v>0</v>
      </c>
    </row>
    <row r="7" spans="2:10" ht="60.75" customHeight="1">
      <c r="B7" s="63">
        <v>45455</v>
      </c>
      <c r="C7" s="55">
        <v>0.3125</v>
      </c>
      <c r="D7" s="55">
        <v>0.5416666666666666</v>
      </c>
      <c r="E7" s="56">
        <v>49</v>
      </c>
      <c r="F7" s="57" t="s">
        <v>37</v>
      </c>
      <c r="G7" s="64" t="s">
        <v>81</v>
      </c>
      <c r="H7" s="24"/>
      <c r="I7" s="11">
        <f t="shared" si="0"/>
        <v>0</v>
      </c>
      <c r="J7" s="12">
        <f t="shared" si="1"/>
        <v>0</v>
      </c>
    </row>
    <row r="8" spans="2:10" ht="60.75" customHeight="1">
      <c r="B8" s="63">
        <v>45457</v>
      </c>
      <c r="C8" s="55">
        <v>0.3333333333333333</v>
      </c>
      <c r="D8" s="55">
        <v>0.5</v>
      </c>
      <c r="E8" s="56">
        <v>27</v>
      </c>
      <c r="F8" s="57" t="s">
        <v>37</v>
      </c>
      <c r="G8" s="64" t="s">
        <v>83</v>
      </c>
      <c r="H8" s="24"/>
      <c r="I8" s="11">
        <f t="shared" si="0"/>
        <v>0</v>
      </c>
      <c r="J8" s="12">
        <f t="shared" si="1"/>
        <v>0</v>
      </c>
    </row>
    <row r="9" spans="2:10" ht="60.75" customHeight="1">
      <c r="B9" s="72">
        <v>45463</v>
      </c>
      <c r="C9" s="73">
        <v>0.34375</v>
      </c>
      <c r="D9" s="73">
        <v>0.4583333333333333</v>
      </c>
      <c r="E9" s="74">
        <v>46</v>
      </c>
      <c r="F9" s="75" t="s">
        <v>14</v>
      </c>
      <c r="G9" s="76" t="s">
        <v>86</v>
      </c>
      <c r="H9" s="24"/>
      <c r="I9" s="11">
        <f t="shared" si="0"/>
        <v>0</v>
      </c>
      <c r="J9" s="12">
        <f t="shared" si="1"/>
        <v>0</v>
      </c>
    </row>
    <row r="10" spans="2:10" ht="60.75" customHeight="1" thickBot="1">
      <c r="B10" s="65">
        <v>45467</v>
      </c>
      <c r="C10" s="66">
        <v>0.3333333333333333</v>
      </c>
      <c r="D10" s="66">
        <v>0.53125</v>
      </c>
      <c r="E10" s="67">
        <v>48</v>
      </c>
      <c r="F10" s="68" t="s">
        <v>15</v>
      </c>
      <c r="G10" s="69" t="s">
        <v>89</v>
      </c>
      <c r="H10" s="24"/>
      <c r="I10" s="11">
        <f t="shared" si="0"/>
        <v>0</v>
      </c>
      <c r="J10" s="12">
        <f t="shared" si="1"/>
        <v>0</v>
      </c>
    </row>
    <row r="11" spans="2:10" ht="45.75" customHeight="1" thickBot="1">
      <c r="B11" s="70" t="s">
        <v>7</v>
      </c>
      <c r="C11" s="71"/>
      <c r="D11" s="71"/>
      <c r="E11" s="71"/>
      <c r="F11" s="71"/>
      <c r="G11" s="71"/>
      <c r="H11" s="10">
        <f>SUM(H5:H10)</f>
        <v>0</v>
      </c>
      <c r="I11" s="10">
        <f>SUM(I5:I10)</f>
        <v>0</v>
      </c>
      <c r="J11" s="10">
        <f>SUM(J5:J10)</f>
        <v>0</v>
      </c>
    </row>
  </sheetData>
  <sheetProtection algorithmName="SHA-512" hashValue="t35s0bcFTiVIRiyfWnPMm0fIkZMqmCwzMad4XgvcFC8RjYdc8hsNkSZCJIe9m9slwf+QMzqZMOPis1dQ8r8DMA==" saltValue="SoGp+Wyn6DTZHQ58PCTKxg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71B7-A920-4381-AB48-B8F813557B60}">
  <sheetPr>
    <tabColor theme="9" tint="0.5999900102615356"/>
  </sheetPr>
  <dimension ref="B1:J11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33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58">
        <v>45446</v>
      </c>
      <c r="C5" s="59">
        <v>0.3333333333333333</v>
      </c>
      <c r="D5" s="59">
        <v>0.5208333333333334</v>
      </c>
      <c r="E5" s="77">
        <v>56</v>
      </c>
      <c r="F5" s="61" t="s">
        <v>11</v>
      </c>
      <c r="G5" s="62" t="s">
        <v>77</v>
      </c>
      <c r="H5" s="24"/>
      <c r="I5" s="11">
        <f>J5-H5</f>
        <v>0</v>
      </c>
      <c r="J5" s="12">
        <f>H5*1.12</f>
        <v>0</v>
      </c>
    </row>
    <row r="6" spans="2:10" ht="60.75" customHeight="1">
      <c r="B6" s="63">
        <v>45449</v>
      </c>
      <c r="C6" s="55">
        <v>0.3958333333333333</v>
      </c>
      <c r="D6" s="55">
        <v>0.5208333333333334</v>
      </c>
      <c r="E6" s="56">
        <v>27</v>
      </c>
      <c r="F6" s="57" t="s">
        <v>15</v>
      </c>
      <c r="G6" s="64" t="s">
        <v>79</v>
      </c>
      <c r="H6" s="24"/>
      <c r="I6" s="11">
        <f aca="true" t="shared" si="0" ref="I6:I10">J6-H6</f>
        <v>0</v>
      </c>
      <c r="J6" s="12">
        <f aca="true" t="shared" si="1" ref="J6:J10">H6*1.12</f>
        <v>0</v>
      </c>
    </row>
    <row r="7" spans="2:10" ht="60.75" customHeight="1">
      <c r="B7" s="63">
        <v>45456</v>
      </c>
      <c r="C7" s="55">
        <v>0.3333333333333333</v>
      </c>
      <c r="D7" s="55">
        <v>0.5416666666666666</v>
      </c>
      <c r="E7" s="56">
        <v>40</v>
      </c>
      <c r="F7" s="57" t="s">
        <v>18</v>
      </c>
      <c r="G7" s="64" t="s">
        <v>26</v>
      </c>
      <c r="H7" s="24"/>
      <c r="I7" s="11">
        <f t="shared" si="0"/>
        <v>0</v>
      </c>
      <c r="J7" s="12">
        <f t="shared" si="1"/>
        <v>0</v>
      </c>
    </row>
    <row r="8" spans="2:10" ht="60.75" customHeight="1">
      <c r="B8" s="63">
        <v>45460</v>
      </c>
      <c r="C8" s="55">
        <v>0.3333333333333333</v>
      </c>
      <c r="D8" s="55">
        <v>0.5208333333333334</v>
      </c>
      <c r="E8" s="56">
        <v>45</v>
      </c>
      <c r="F8" s="57" t="s">
        <v>14</v>
      </c>
      <c r="G8" s="64" t="s">
        <v>84</v>
      </c>
      <c r="H8" s="24"/>
      <c r="I8" s="11">
        <f t="shared" si="0"/>
        <v>0</v>
      </c>
      <c r="J8" s="12">
        <f t="shared" si="1"/>
        <v>0</v>
      </c>
    </row>
    <row r="9" spans="2:10" ht="75">
      <c r="B9" s="72">
        <v>45463</v>
      </c>
      <c r="C9" s="73">
        <v>0.3645833333333333</v>
      </c>
      <c r="D9" s="73">
        <v>0.5416666666666666</v>
      </c>
      <c r="E9" s="74">
        <v>46</v>
      </c>
      <c r="F9" s="75" t="s">
        <v>15</v>
      </c>
      <c r="G9" s="76" t="s">
        <v>87</v>
      </c>
      <c r="H9" s="24"/>
      <c r="I9" s="11">
        <f t="shared" si="0"/>
        <v>0</v>
      </c>
      <c r="J9" s="12">
        <f t="shared" si="1"/>
        <v>0</v>
      </c>
    </row>
    <row r="10" spans="2:10" ht="60.75" customHeight="1" thickBot="1">
      <c r="B10" s="65">
        <v>45468</v>
      </c>
      <c r="C10" s="66">
        <v>0.3368055555555556</v>
      </c>
      <c r="D10" s="66">
        <v>0.4861111111111111</v>
      </c>
      <c r="E10" s="67">
        <v>43</v>
      </c>
      <c r="F10" s="68" t="s">
        <v>12</v>
      </c>
      <c r="G10" s="69" t="s">
        <v>90</v>
      </c>
      <c r="H10" s="23"/>
      <c r="I10" s="11">
        <f t="shared" si="0"/>
        <v>0</v>
      </c>
      <c r="J10" s="12">
        <f t="shared" si="1"/>
        <v>0</v>
      </c>
    </row>
    <row r="11" spans="2:10" ht="45.75" customHeight="1" thickBot="1">
      <c r="B11" s="70" t="s">
        <v>7</v>
      </c>
      <c r="C11" s="71"/>
      <c r="D11" s="71"/>
      <c r="E11" s="71"/>
      <c r="F11" s="71"/>
      <c r="G11" s="71"/>
      <c r="H11" s="10">
        <f>SUM(H5:H10)</f>
        <v>0</v>
      </c>
      <c r="I11" s="10">
        <f>SUM(I5:I10)</f>
        <v>0</v>
      </c>
      <c r="J11" s="10">
        <f>SUM(J5:J10)</f>
        <v>0</v>
      </c>
    </row>
  </sheetData>
  <sheetProtection algorithmName="SHA-512" hashValue="lINYNqyG8Ov4pKmlD1hv/osBdh7f+FzUVtL5Dt3SBKOY0E6yK2aXXAWuZ/hIodmxkNPxDYKuiyRkU1C83hhB0w==" saltValue="wzA5jdY5GsCAummCFZax3w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841D-FD16-4475-89E8-C87A48522B6D}">
  <sheetPr>
    <tabColor theme="9" tint="0.39998000860214233"/>
  </sheetPr>
  <dimension ref="B1:J10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34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58">
        <v>45448</v>
      </c>
      <c r="C5" s="59">
        <v>0.3125</v>
      </c>
      <c r="D5" s="59">
        <v>0.5625</v>
      </c>
      <c r="E5" s="60">
        <v>38</v>
      </c>
      <c r="F5" s="61" t="s">
        <v>37</v>
      </c>
      <c r="G5" s="62" t="s">
        <v>26</v>
      </c>
      <c r="H5" s="24"/>
      <c r="I5" s="11">
        <f>J5-H5</f>
        <v>0</v>
      </c>
      <c r="J5" s="12">
        <f>H5*1.12</f>
        <v>0</v>
      </c>
    </row>
    <row r="6" spans="2:10" ht="60.75" customHeight="1">
      <c r="B6" s="72">
        <v>45450</v>
      </c>
      <c r="C6" s="73">
        <v>0.3333333333333333</v>
      </c>
      <c r="D6" s="73">
        <v>0.4583333333333333</v>
      </c>
      <c r="E6" s="74">
        <v>48</v>
      </c>
      <c r="F6" s="75" t="s">
        <v>14</v>
      </c>
      <c r="G6" s="76" t="s">
        <v>80</v>
      </c>
      <c r="H6" s="24"/>
      <c r="I6" s="11">
        <f aca="true" t="shared" si="0" ref="I6:I9">J6-H6</f>
        <v>0</v>
      </c>
      <c r="J6" s="12">
        <f aca="true" t="shared" si="1" ref="J6:J9">H6*1.12</f>
        <v>0</v>
      </c>
    </row>
    <row r="7" spans="2:10" ht="60.75" customHeight="1">
      <c r="B7" s="63">
        <v>45457</v>
      </c>
      <c r="C7" s="55">
        <v>0.3333333333333333</v>
      </c>
      <c r="D7" s="55">
        <v>0.625</v>
      </c>
      <c r="E7" s="56">
        <v>73</v>
      </c>
      <c r="F7" s="57" t="s">
        <v>11</v>
      </c>
      <c r="G7" s="64" t="s">
        <v>82</v>
      </c>
      <c r="H7" s="24"/>
      <c r="I7" s="11">
        <f t="shared" si="0"/>
        <v>0</v>
      </c>
      <c r="J7" s="12">
        <f t="shared" si="1"/>
        <v>0</v>
      </c>
    </row>
    <row r="8" spans="2:10" ht="60.75" customHeight="1">
      <c r="B8" s="63">
        <v>45461</v>
      </c>
      <c r="C8" s="55">
        <v>0.3229166666666667</v>
      </c>
      <c r="D8" s="55">
        <v>0.53125</v>
      </c>
      <c r="E8" s="56">
        <v>15</v>
      </c>
      <c r="F8" s="57" t="s">
        <v>37</v>
      </c>
      <c r="G8" s="64" t="s">
        <v>85</v>
      </c>
      <c r="H8" s="24"/>
      <c r="I8" s="11">
        <f t="shared" si="0"/>
        <v>0</v>
      </c>
      <c r="J8" s="12">
        <f t="shared" si="1"/>
        <v>0</v>
      </c>
    </row>
    <row r="9" spans="2:10" ht="60.75" customHeight="1" thickBot="1">
      <c r="B9" s="65">
        <v>45464</v>
      </c>
      <c r="C9" s="66">
        <v>0.3333333333333333</v>
      </c>
      <c r="D9" s="66">
        <v>0.4791666666666667</v>
      </c>
      <c r="E9" s="67">
        <v>25</v>
      </c>
      <c r="F9" s="68" t="s">
        <v>15</v>
      </c>
      <c r="G9" s="69" t="s">
        <v>88</v>
      </c>
      <c r="H9" s="24"/>
      <c r="I9" s="11">
        <f t="shared" si="0"/>
        <v>0</v>
      </c>
      <c r="J9" s="12">
        <f t="shared" si="1"/>
        <v>0</v>
      </c>
    </row>
    <row r="10" spans="2:10" ht="45.75" customHeight="1" thickBot="1">
      <c r="B10" s="70" t="s">
        <v>7</v>
      </c>
      <c r="C10" s="71"/>
      <c r="D10" s="71"/>
      <c r="E10" s="71"/>
      <c r="F10" s="71"/>
      <c r="G10" s="71"/>
      <c r="H10" s="10">
        <f>SUM(H5:H9)</f>
        <v>0</v>
      </c>
      <c r="I10" s="10">
        <f>SUM(I5:I9)</f>
        <v>0</v>
      </c>
      <c r="J10" s="10">
        <f>SUM(J5:J9)</f>
        <v>0</v>
      </c>
    </row>
  </sheetData>
  <sheetProtection algorithmName="SHA-512" hashValue="P5fXhrHG/C1V/FNyqbaQqeoJArOulF1cFbLm5ejPJTHLzxhoTHhVgs7baGq07/GGKs08hK8xYfjLL555wNFOFw==" saltValue="6bKrw95+voTMZ3vkeQCjYg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2024-05-20T12:30:51Z</dcterms:modified>
  <cp:category/>
  <cp:version/>
  <cp:contentType/>
  <cp:contentStatus/>
</cp:coreProperties>
</file>