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bchodní\020 Souteze\VER_ZAKAZKY\2024\VZ ostatní\xxx NOŘ_Dezinfekce\ZD\"/>
    </mc:Choice>
  </mc:AlternateContent>
  <xr:revisionPtr revIDLastSave="0" documentId="13_ncr:1_{61DBF8F4-CC76-45E5-A4BB-BEBC153F0CBB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ČÁST 1 - příloha č. 2.1" sheetId="1" r:id="rId1"/>
    <sheet name="ČÁST 2 - příloha č. 2.2" sheetId="7" r:id="rId2"/>
    <sheet name="ČÁST 3 - příloha č. 2.3" sheetId="8" r:id="rId3"/>
    <sheet name="ČÁST 4 - příloha č. 2.4" sheetId="9" r:id="rId4"/>
  </sheets>
  <definedNames>
    <definedName name="_xlnm.Print_Area" localSheetId="0">'ČÁST 1 - příloha č. 2.1'!$A$1:$M$28</definedName>
    <definedName name="_xlnm.Print_Area" localSheetId="1">'ČÁST 2 - příloha č. 2.2'!$A$1:$N$12</definedName>
    <definedName name="_xlnm.Print_Area" localSheetId="2">'ČÁST 3 - příloha č. 2.3'!$A$1:$M$13</definedName>
    <definedName name="_xlnm.Print_Area" localSheetId="3">'ČÁST 4 - příloha č. 2.4'!$A$1:$N$15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9" l="1"/>
  <c r="N7" i="9"/>
  <c r="N8" i="9"/>
  <c r="N9" i="9"/>
  <c r="N10" i="9"/>
  <c r="N12" i="9" s="1"/>
  <c r="N11" i="9"/>
  <c r="N6" i="9"/>
  <c r="M7" i="9"/>
  <c r="M8" i="9"/>
  <c r="M9" i="9"/>
  <c r="M10" i="9"/>
  <c r="M11" i="9"/>
  <c r="M6" i="9"/>
  <c r="M11" i="8"/>
  <c r="M12" i="8"/>
  <c r="L11" i="8"/>
  <c r="L12" i="8"/>
  <c r="M10" i="8"/>
  <c r="M13" i="8" s="1"/>
  <c r="L10" i="8"/>
  <c r="L13" i="8" s="1"/>
  <c r="M7" i="8"/>
  <c r="M8" i="8"/>
  <c r="M6" i="8"/>
  <c r="L7" i="8"/>
  <c r="L8" i="8"/>
  <c r="L6" i="8"/>
  <c r="N9" i="7"/>
  <c r="M9" i="7"/>
  <c r="N7" i="7"/>
  <c r="N6" i="7"/>
  <c r="N10" i="7" s="1"/>
  <c r="M7" i="7"/>
  <c r="M6" i="7"/>
  <c r="M10" i="7" s="1"/>
  <c r="M7" i="1"/>
  <c r="M8" i="1"/>
  <c r="M9" i="1"/>
  <c r="M10" i="1"/>
  <c r="M11" i="1"/>
  <c r="M12" i="1"/>
  <c r="M13" i="1"/>
  <c r="M14" i="1"/>
  <c r="M15" i="1"/>
  <c r="M16" i="1"/>
  <c r="M17" i="1"/>
  <c r="M24" i="1" s="1"/>
  <c r="M18" i="1"/>
  <c r="M19" i="1"/>
  <c r="M20" i="1"/>
  <c r="M21" i="1"/>
  <c r="M22" i="1"/>
  <c r="M23" i="1"/>
  <c r="M6" i="1"/>
  <c r="L7" i="1"/>
  <c r="L8" i="1"/>
  <c r="L9" i="1"/>
  <c r="L10" i="1"/>
  <c r="L11" i="1"/>
  <c r="L12" i="1"/>
  <c r="L13" i="1"/>
  <c r="L14" i="1"/>
  <c r="L15" i="1"/>
  <c r="L16" i="1"/>
  <c r="L24" i="1" s="1"/>
  <c r="L17" i="1"/>
  <c r="L18" i="1"/>
  <c r="L19" i="1"/>
  <c r="L20" i="1"/>
  <c r="L21" i="1"/>
  <c r="L22" i="1"/>
  <c r="L23" i="1"/>
  <c r="L6" i="1"/>
</calcChain>
</file>

<file path=xl/sharedStrings.xml><?xml version="1.0" encoding="utf-8"?>
<sst xmlns="http://schemas.openxmlformats.org/spreadsheetml/2006/main" count="161" uniqueCount="87">
  <si>
    <t>Popis požadovaného zboží</t>
  </si>
  <si>
    <t>Název nabízeného přípravku</t>
  </si>
  <si>
    <t>Celkem</t>
  </si>
  <si>
    <t xml:space="preserve"> </t>
  </si>
  <si>
    <t>1000 ml</t>
  </si>
  <si>
    <t>Cena za 1 l bez DPH</t>
  </si>
  <si>
    <t>Požadovaná velikost balení v ml</t>
  </si>
  <si>
    <t>Koncentrace pracovního roztoku při požadované účinnosti  v %</t>
  </si>
  <si>
    <t>Poznámka:</t>
  </si>
  <si>
    <t>Velikost balení</t>
  </si>
  <si>
    <t>Katalogové číslo</t>
  </si>
  <si>
    <t>Číslo položky</t>
  </si>
  <si>
    <t>Velikost balení v litrech</t>
  </si>
  <si>
    <t>Cena za 1 l včetně DPH</t>
  </si>
  <si>
    <t>Cena nabízeného balení bez DPH</t>
  </si>
  <si>
    <t>Cena nabízeného balení včetně DPH</t>
  </si>
  <si>
    <r>
      <t xml:space="preserve">Cena celkem bez DPH
</t>
    </r>
    <r>
      <rPr>
        <sz val="8"/>
        <rFont val="Arial"/>
        <family val="2"/>
        <charset val="238"/>
      </rPr>
      <t>(Součin odhadované spotřeby a ceny za 1 l pracovního roztoku bez DPH)</t>
    </r>
  </si>
  <si>
    <t>Požadovaná velikost balení v litrech</t>
  </si>
  <si>
    <t>4 - 6 l</t>
  </si>
  <si>
    <r>
      <t xml:space="preserve">Cena celkem včetně DPH
</t>
    </r>
    <r>
      <rPr>
        <sz val="8"/>
        <rFont val="Arial"/>
        <family val="2"/>
        <charset val="238"/>
      </rPr>
      <t>(Součin odhadované spotřeby a ceny za 1 l pracovního roztoku s DPH)</t>
    </r>
  </si>
  <si>
    <t>250 - 350 ml spray</t>
  </si>
  <si>
    <t xml:space="preserve">400 - 600 ml </t>
  </si>
  <si>
    <t>500 - 1000 ml</t>
  </si>
  <si>
    <t>Vysvětlivky: ONVMŽ - oblasti s nízkým výskytem mazových žláz</t>
  </si>
  <si>
    <t xml:space="preserve">                   OVVMŽ - oblasti s vysokým výskytem mazových žláz</t>
  </si>
  <si>
    <t>do 2 l</t>
  </si>
  <si>
    <t>do 2 l (kg)</t>
  </si>
  <si>
    <t>4 - 6 l (kg)</t>
  </si>
  <si>
    <t>bude vyplněno před podpisem rámcové smlouvy</t>
  </si>
  <si>
    <r>
      <t xml:space="preserve">Dezinfekční přípravek s čistící složkou na plochy ve formě koncentrátu na bázi KAS, požadované spektrum účinnosti pracovního roztoku při expozici 30 minut </t>
    </r>
    <r>
      <rPr>
        <sz val="11"/>
        <rFont val="Arial"/>
        <family val="2"/>
        <charset val="238"/>
      </rPr>
      <t>A, (B), (V)</t>
    </r>
  </si>
  <si>
    <t>Alkoholový dezinfekční přípravek na dezinfekci povrchů odolných vůči alkoholu ve formě postřiku, požadované spektrum účinnosti  A,(B),T,M,(V) při expozici 1 min., B do 5 minut</t>
  </si>
  <si>
    <t>_</t>
  </si>
  <si>
    <r>
      <t xml:space="preserve">Dezinfekční přípravek s čistící složkou na plochy ve formě koncentrátu na bázi jiné účinné látky, vhodný ke střídání s prostředkem 1. Základní spektrum účinnosti pracovního roztoku </t>
    </r>
    <r>
      <rPr>
        <sz val="11"/>
        <rFont val="Arial"/>
        <family val="2"/>
        <charset val="238"/>
      </rPr>
      <t>A, (B), (V) při expozici 30 min., prostředek zároveň vykazuje účinnost na T do 30 min.</t>
    </r>
  </si>
  <si>
    <t>Požadovaná velikost balení v ks</t>
  </si>
  <si>
    <t>Velikost balení v kusech</t>
  </si>
  <si>
    <t>Cena za 1 kus utěrky bez DPH</t>
  </si>
  <si>
    <t>Cena za 1 kus utěrky včetně DPH</t>
  </si>
  <si>
    <r>
      <t xml:space="preserve">Cena celkem bez DPH
</t>
    </r>
    <r>
      <rPr>
        <sz val="8"/>
        <rFont val="Arial"/>
        <family val="2"/>
        <charset val="238"/>
      </rPr>
      <t>(Součin odhadované spotřeby a ceny za 1 ks bez DPH)</t>
    </r>
  </si>
  <si>
    <t>Dezinfekční přípravek pro VSD, určený výrobcem na dezinfekci endoskopů včetně flexibilních, požadované spektrum účinnosti A,B,C,T, M,V s expozicí 15 minut</t>
  </si>
  <si>
    <t>Část 3 - Malé plochy a povrchy</t>
  </si>
  <si>
    <r>
      <t xml:space="preserve">Cena celkem bez DPH
</t>
    </r>
    <r>
      <rPr>
        <sz val="8"/>
        <rFont val="Arial"/>
        <family val="2"/>
        <charset val="238"/>
      </rPr>
      <t>(Součin odhadované spotřeby a ceny za 1 l bez DPH)</t>
    </r>
  </si>
  <si>
    <r>
      <t xml:space="preserve">Cena celkem včetně DPH
</t>
    </r>
    <r>
      <rPr>
        <sz val="8"/>
        <rFont val="Arial"/>
        <family val="2"/>
        <charset val="238"/>
      </rPr>
      <t>(Součin odhadované spotřeby a ceny za 1 l bez DPH)</t>
    </r>
  </si>
  <si>
    <t>Část 2 - Velké plochy</t>
  </si>
  <si>
    <t xml:space="preserve"> 1000 ml</t>
  </si>
  <si>
    <t xml:space="preserve"> 80 - 120 ks</t>
  </si>
  <si>
    <t>80 - 120 ks</t>
  </si>
  <si>
    <t>Pro potřeby nabídky se do sloupce J vkládá koncentrace pracovního roztoku v % při základní účinnosti A(B)(V)</t>
  </si>
  <si>
    <r>
      <t xml:space="preserve">Dezinfekční a čistící přípravek  - koncentrát, na bázi obsahující jako hlavní složku amin, požadované spektrum účinnosti A,(B),(V) s expozicí do 30 minut, </t>
    </r>
    <r>
      <rPr>
        <b/>
        <sz val="11"/>
        <rFont val="Arial"/>
        <family val="2"/>
        <charset val="238"/>
      </rPr>
      <t>přípravek</t>
    </r>
    <r>
      <rPr>
        <sz val="11"/>
        <rFont val="Arial"/>
        <family val="2"/>
        <charset val="238"/>
      </rPr>
      <t xml:space="preserve"> zároveň vykazuje účinnost na T do 30 min.</t>
    </r>
  </si>
  <si>
    <r>
      <t>Dezinfekční a čistící přípravek - koncentrát, na bázi jiné  účinné látky než přípravek 1, požadované spektrum účinnosti A,(B),(V) s expozicí  30 minut,</t>
    </r>
    <r>
      <rPr>
        <b/>
        <sz val="11"/>
        <rFont val="Arial"/>
        <family val="2"/>
        <charset val="238"/>
      </rPr>
      <t>přípravek</t>
    </r>
    <r>
      <rPr>
        <sz val="11"/>
        <rFont val="Arial"/>
        <family val="2"/>
        <charset val="238"/>
      </rPr>
      <t xml:space="preserve"> zároveň vykazuje účinnost na T do 30 min. </t>
    </r>
  </si>
  <si>
    <t>Pro potřeby nabídky se do sloupce J vkládá u přípravků 1 a 2 koncentrace pracovního roztoku v % při základní účinnosti A(B)(V), u přípravku 3 se vkládá koncentrace v % při spektu účinnosti ABCTMV</t>
  </si>
  <si>
    <t>500 ml</t>
  </si>
  <si>
    <t>5000 ml</t>
  </si>
  <si>
    <r>
      <t xml:space="preserve">Alkoholový dezinfekční přípravek na ruce bez barviv - </t>
    </r>
    <r>
      <rPr>
        <b/>
        <sz val="11"/>
        <rFont val="Arial"/>
        <family val="2"/>
        <charset val="238"/>
      </rPr>
      <t>roztok</t>
    </r>
    <r>
      <rPr>
        <sz val="11"/>
        <rFont val="Arial"/>
        <family val="2"/>
        <charset val="238"/>
      </rPr>
      <t>, pro hygienickou a chirurgickou dezinfekci rukou se spektrem účinnosti  A,(B+),T,(V) při expozici 30s, HDR 30 s, CHDR 90 s</t>
    </r>
  </si>
  <si>
    <r>
      <t xml:space="preserve">Alkoholový dezinfekční přípravek na kůži bez obsahu dalších účinných látek nealkoholového charakteru - </t>
    </r>
    <r>
      <rPr>
        <b/>
        <sz val="11"/>
        <rFont val="Arial"/>
        <family val="2"/>
        <charset val="238"/>
      </rPr>
      <t>bezbarvý</t>
    </r>
    <r>
      <rPr>
        <sz val="11"/>
        <rFont val="Arial"/>
        <family val="2"/>
        <charset val="238"/>
      </rPr>
      <t>,  se spektrem účinnosti A,(B),T,(V) při expozici 30s, před vpichem 15 s, ONVMŽ do 60 s, OVVMŽ do 3 min.</t>
    </r>
  </si>
  <si>
    <r>
      <t xml:space="preserve">Alkoholový dezinfekční přípravek na kůži bez obsahu dalších účinných látek nealkoholového charakteru - </t>
    </r>
    <r>
      <rPr>
        <b/>
        <sz val="11"/>
        <rFont val="Arial"/>
        <family val="2"/>
        <charset val="238"/>
      </rPr>
      <t>barevný</t>
    </r>
    <r>
      <rPr>
        <sz val="11"/>
        <rFont val="Arial"/>
        <family val="2"/>
        <charset val="238"/>
      </rPr>
      <t>,  se spektrem účinnosti A,(B),T,(V) při expozici 30s, před vpichem 15 s, ONVMŽ do 60 s, OVVMŽ do 3 min.</t>
    </r>
  </si>
  <si>
    <r>
      <t xml:space="preserve">Alkoholový dezinfekční přípravek na kůži s obsahem dalších účinných látek - </t>
    </r>
    <r>
      <rPr>
        <b/>
        <sz val="11"/>
        <rFont val="Arial"/>
        <family val="2"/>
        <charset val="238"/>
      </rPr>
      <t>bezbarvý</t>
    </r>
    <r>
      <rPr>
        <sz val="11"/>
        <rFont val="Arial"/>
        <family val="2"/>
        <charset val="238"/>
      </rPr>
      <t>,  se spektrem účinnosti A,(B),(V) při expozici 30s, před vpichem 30s, ONVMŽ do 60 s, OVVMŽ do 3 min.</t>
    </r>
  </si>
  <si>
    <r>
      <t xml:space="preserve">Alkoholový dezinfekční přípravek na kůži s obsahem dalších účinných látek - </t>
    </r>
    <r>
      <rPr>
        <b/>
        <sz val="11"/>
        <rFont val="Arial"/>
        <family val="2"/>
        <charset val="238"/>
      </rPr>
      <t>barevný</t>
    </r>
    <r>
      <rPr>
        <sz val="11"/>
        <rFont val="Arial"/>
        <family val="2"/>
        <charset val="238"/>
      </rPr>
      <t>,  se spektrem účinnosti A,(B),(V) při expozici 30s, před vpichem 30 s, ONVMŽ do 60 s, OVVMŽ do 3 min.</t>
    </r>
  </si>
  <si>
    <t xml:space="preserve">Utěrky do uzavíratelného systému suchých utěrek s garantovanou kompatibilitou s nabízenými přípravky 1 a 2. a stabilitou roztoku 28 dní. </t>
  </si>
  <si>
    <t>100 - 120 ks</t>
  </si>
  <si>
    <t>Cena za 1 litr pracovního roztoku při požadované účinnosti bez DPH</t>
  </si>
  <si>
    <t>Část 4 - Nástroje (+ pomůcky)</t>
  </si>
  <si>
    <t>Velikost balení v l</t>
  </si>
  <si>
    <t>Cena za 1 l roztoku bez DPH</t>
  </si>
  <si>
    <t>Cena za 1 l roztoku včetně DPH</t>
  </si>
  <si>
    <t>Dezinfekční přípravek na dezinfekci citlivých povrchů s nízkým obsahem alkoholu (do 30 % alkoholu) nebo bez obsahu alkoholu ve formě postřiku nebo pěny, požadované spektrum účinnosti A,(B),(V) při expozici 1 min., T do 5 minut</t>
  </si>
  <si>
    <t xml:space="preserve">4 - 6 l </t>
  </si>
  <si>
    <r>
      <t xml:space="preserve">Alkoholový dezinfekční přípravek na ruce bez barviv a parfemace - </t>
    </r>
    <r>
      <rPr>
        <b/>
        <sz val="11"/>
        <rFont val="Arial"/>
        <family val="2"/>
        <charset val="238"/>
      </rPr>
      <t>roztok</t>
    </r>
    <r>
      <rPr>
        <sz val="11"/>
        <rFont val="Arial"/>
        <family val="2"/>
        <charset val="238"/>
      </rPr>
      <t>, pro hygienickou a chirurgickou dezinfekci rukou  se spektrem účinnosti  A, B,T,M,(V) při expozici 60s, HDR 30 s, CHDR 90 s</t>
    </r>
  </si>
  <si>
    <r>
      <t xml:space="preserve">Alkoholový dezinfekční přípravek na ruce bez barviv a parfemace  - </t>
    </r>
    <r>
      <rPr>
        <b/>
        <sz val="11"/>
        <rFont val="Arial"/>
        <family val="2"/>
        <charset val="238"/>
      </rPr>
      <t>gel nebo viskózní roztok</t>
    </r>
    <r>
      <rPr>
        <sz val="11"/>
        <rFont val="Arial"/>
        <family val="2"/>
        <charset val="238"/>
      </rPr>
      <t>,  pro hygienickou a chirurgickou dezinfekci rukou  se spektrem účinnosti  A, B,T,(V) při expozici 60s, HDR 30 s, CHDR 90 s</t>
    </r>
  </si>
  <si>
    <t>Předpokládaná spotřeba v daném balení v litrech za 48 měsíců</t>
  </si>
  <si>
    <t>Cena za 1 litr pracovního roztoku při požadované účinnosti včetně DPH</t>
  </si>
  <si>
    <r>
      <t>Spotřeba</t>
    </r>
    <r>
      <rPr>
        <b/>
        <sz val="11"/>
        <rFont val="Arial"/>
        <family val="2"/>
        <charset val="238"/>
      </rPr>
      <t xml:space="preserve"> pracovního roztoku v</t>
    </r>
    <r>
      <rPr>
        <sz val="11"/>
        <rFont val="Arial"/>
        <family val="2"/>
        <charset val="238"/>
      </rPr>
      <t xml:space="preserve"> litrech za 48 měsíců</t>
    </r>
  </si>
  <si>
    <t>Název nabízeného zboží</t>
  </si>
  <si>
    <r>
      <t xml:space="preserve">Cena celkem včetně DPH
</t>
    </r>
    <r>
      <rPr>
        <sz val="8"/>
        <rFont val="Arial"/>
        <family val="2"/>
        <charset val="238"/>
      </rPr>
      <t>(Součin odhadované spotřeby a ceny za 1 ks s DPH)</t>
    </r>
  </si>
  <si>
    <t>Předpokládaná spotřeba utěrek v ks za 48 měsíců</t>
  </si>
  <si>
    <t>Část 1 - Ruce + kůže</t>
  </si>
  <si>
    <t>Nasycené ubrousky na bázi alkoholu (dóza nebo flowpack), požadované minimální spektrum účinnosti A,(B),T, M, (V) při expozici 1 min., B do 5 minut</t>
  </si>
  <si>
    <t>Nasycené ubrousky bez obsahu alkoholu (dóza nebo flowpack),na bázi aminu, KAS, jejich kombinaci, požadované minimální spektrum účinnosti A,(B),(V) při expozici do 1min.</t>
  </si>
  <si>
    <t>Nasycené ubrousky s nízkým obsahem alkoholu do 30% alkoholu (dóza nebo flowpack), požadované minimální spektrum účinnosti A,(B),(V) při expozici do 1 min.,T do 5 min.</t>
  </si>
  <si>
    <t xml:space="preserve">Předpokládaná spotřeba v daném balení v litrech za 48 měsíců </t>
  </si>
  <si>
    <r>
      <t xml:space="preserve">Cena celkem včetně DPH
</t>
    </r>
    <r>
      <rPr>
        <sz val="8"/>
        <rFont val="Arial"/>
        <family val="2"/>
        <charset val="238"/>
      </rPr>
      <t>(Součin odhadované spotřeby a ceny za 1 l s DPH)</t>
    </r>
  </si>
  <si>
    <r>
      <t>Spotřeba</t>
    </r>
    <r>
      <rPr>
        <b/>
        <sz val="11"/>
        <color theme="1"/>
        <rFont val="Arial"/>
        <family val="2"/>
        <charset val="238"/>
      </rPr>
      <t xml:space="preserve"> pracovního roztoku v</t>
    </r>
    <r>
      <rPr>
        <sz val="11"/>
        <color theme="1"/>
        <rFont val="Arial"/>
        <family val="2"/>
        <charset val="238"/>
      </rPr>
      <t xml:space="preserve"> litrech za 48 měsíců</t>
    </r>
  </si>
  <si>
    <t>Cena za 1 litr pracovního roztoku při požadované účinnosti               bez DPH</t>
  </si>
  <si>
    <t>Příloha č. 1 rámcové smlouvy</t>
  </si>
  <si>
    <t>Příloha č. 2.1 ZD</t>
  </si>
  <si>
    <t>Příloha č. 2.2 ZD</t>
  </si>
  <si>
    <t>Příloha č. 2.3 ZD</t>
  </si>
  <si>
    <t>Příloha č. 2.4 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</si>
</sst>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4" fillId="0" borderId="0" xfId="0" applyFont="1" applyAlignment="1">
      <alignment horizontal="center" textRotation="180"/>
    </xf>
    <xf numFmtId="0" fontId="7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9" fillId="0" borderId="0" xfId="0" applyFont="1"/>
    <xf numFmtId="3" fontId="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0" fontId="2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/>
    <xf numFmtId="164" fontId="2" fillId="0" borderId="1" xfId="0" applyNumberFormat="1" applyFont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0" xfId="0" applyFont="1" applyFill="1"/>
    <xf numFmtId="0" fontId="4" fillId="2" borderId="0" xfId="0" applyFont="1" applyFill="1" applyAlignment="1">
      <alignment horizontal="center" textRotation="180"/>
    </xf>
    <xf numFmtId="0" fontId="6" fillId="2" borderId="1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3" fontId="6" fillId="2" borderId="0" xfId="0" applyNumberFormat="1" applyFont="1" applyFill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/>
    <xf numFmtId="165" fontId="2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left" vertical="center"/>
    </xf>
    <xf numFmtId="0" fontId="13" fillId="3" borderId="10" xfId="0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 vertical="center" textRotation="180"/>
    </xf>
    <xf numFmtId="0" fontId="13" fillId="0" borderId="2" xfId="0" applyFont="1" applyBorder="1" applyAlignment="1">
      <alignment horizontal="center" vertical="center" textRotation="180"/>
    </xf>
    <xf numFmtId="0" fontId="13" fillId="0" borderId="5" xfId="0" applyFont="1" applyBorder="1" applyAlignment="1">
      <alignment horizontal="center" vertical="center" textRotation="180"/>
    </xf>
    <xf numFmtId="0" fontId="13" fillId="0" borderId="6" xfId="0" applyFont="1" applyBorder="1" applyAlignment="1">
      <alignment horizontal="center" vertical="center" textRotation="180"/>
    </xf>
    <xf numFmtId="0" fontId="5" fillId="0" borderId="4" xfId="0" applyFont="1" applyBorder="1" applyAlignment="1">
      <alignment horizontal="center" vertical="center" textRotation="180" wrapText="1"/>
    </xf>
    <xf numFmtId="0" fontId="5" fillId="0" borderId="2" xfId="0" applyFont="1" applyBorder="1" applyAlignment="1">
      <alignment horizontal="center" vertical="center" textRotation="180" wrapText="1"/>
    </xf>
    <xf numFmtId="0" fontId="5" fillId="0" borderId="5" xfId="0" applyFont="1" applyBorder="1" applyAlignment="1">
      <alignment horizontal="center" vertical="center" textRotation="180" wrapText="1"/>
    </xf>
    <xf numFmtId="0" fontId="5" fillId="0" borderId="6" xfId="0" applyFont="1" applyBorder="1" applyAlignment="1">
      <alignment horizontal="center" vertical="center" textRotation="180" wrapText="1"/>
    </xf>
    <xf numFmtId="0" fontId="13" fillId="0" borderId="8" xfId="0" applyFont="1" applyBorder="1" applyAlignment="1">
      <alignment horizontal="center" vertical="center" textRotation="180" wrapText="1"/>
    </xf>
    <xf numFmtId="0" fontId="13" fillId="0" borderId="10" xfId="0" applyFont="1" applyBorder="1" applyAlignment="1">
      <alignment horizontal="center" vertical="center" textRotation="180" wrapText="1"/>
    </xf>
    <xf numFmtId="0" fontId="5" fillId="3" borderId="1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center" vertical="center" textRotation="180" wrapText="1"/>
    </xf>
    <xf numFmtId="0" fontId="11" fillId="0" borderId="2" xfId="0" applyFont="1" applyBorder="1" applyAlignment="1">
      <alignment horizontal="center" vertical="center" textRotation="180" wrapText="1"/>
    </xf>
    <xf numFmtId="0" fontId="11" fillId="0" borderId="5" xfId="0" applyFont="1" applyBorder="1" applyAlignment="1">
      <alignment horizontal="center" vertical="center" textRotation="180" wrapText="1"/>
    </xf>
    <xf numFmtId="0" fontId="11" fillId="0" borderId="6" xfId="0" applyFont="1" applyBorder="1" applyAlignment="1">
      <alignment horizontal="center" vertical="center" textRotation="180" wrapText="1"/>
    </xf>
    <xf numFmtId="0" fontId="13" fillId="0" borderId="4" xfId="0" applyFont="1" applyBorder="1" applyAlignment="1">
      <alignment horizontal="center" vertical="center" textRotation="180" wrapText="1"/>
    </xf>
    <xf numFmtId="0" fontId="13" fillId="0" borderId="2" xfId="0" applyFont="1" applyBorder="1" applyAlignment="1">
      <alignment horizontal="center" vertical="center" textRotation="180" wrapText="1"/>
    </xf>
    <xf numFmtId="0" fontId="13" fillId="0" borderId="5" xfId="0" applyFont="1" applyBorder="1" applyAlignment="1">
      <alignment horizontal="center" vertical="center" textRotation="180" wrapText="1"/>
    </xf>
    <xf numFmtId="0" fontId="13" fillId="0" borderId="6" xfId="0" applyFont="1" applyBorder="1" applyAlignment="1">
      <alignment horizontal="center" vertical="center" textRotation="180" wrapText="1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textRotation="180" wrapText="1"/>
    </xf>
    <xf numFmtId="0" fontId="5" fillId="0" borderId="14" xfId="0" applyFont="1" applyBorder="1" applyAlignment="1">
      <alignment horizontal="center" vertical="center" textRotation="180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"/>
  <sheetViews>
    <sheetView showGridLines="0" tabSelected="1" zoomScale="90" zoomScaleNormal="90" workbookViewId="0">
      <selection activeCell="A24" sqref="A24:K24"/>
    </sheetView>
  </sheetViews>
  <sheetFormatPr defaultColWidth="9.42578125" defaultRowHeight="14.25" x14ac:dyDescent="0.2"/>
  <cols>
    <col min="1" max="1" width="10.42578125" style="1" customWidth="1"/>
    <col min="2" max="2" width="54.42578125" style="1" customWidth="1"/>
    <col min="3" max="3" width="18.5703125" style="1" customWidth="1"/>
    <col min="4" max="4" width="16.5703125" style="1" customWidth="1"/>
    <col min="5" max="5" width="21.85546875" style="1" customWidth="1"/>
    <col min="6" max="6" width="9.42578125" style="1" customWidth="1"/>
    <col min="7" max="7" width="12.42578125" style="1" customWidth="1"/>
    <col min="8" max="9" width="13.42578125" style="1" customWidth="1"/>
    <col min="10" max="11" width="10.28515625" style="1" customWidth="1"/>
    <col min="12" max="12" width="16.5703125" style="1" customWidth="1"/>
    <col min="13" max="13" width="17" style="1" customWidth="1"/>
    <col min="14" max="16384" width="9.42578125" style="1"/>
  </cols>
  <sheetData>
    <row r="1" spans="1:15" x14ac:dyDescent="0.2">
      <c r="A1" s="1" t="s">
        <v>83</v>
      </c>
    </row>
    <row r="2" spans="1:15" x14ac:dyDescent="0.2">
      <c r="A2" s="1" t="s">
        <v>82</v>
      </c>
    </row>
    <row r="3" spans="1:15" ht="14.25" customHeight="1" x14ac:dyDescent="0.2">
      <c r="A3" s="62" t="s">
        <v>74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5" ht="30" customHeight="1" x14ac:dyDescent="0.2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5" ht="70.5" customHeight="1" x14ac:dyDescent="0.2">
      <c r="A5" s="35" t="s">
        <v>11</v>
      </c>
      <c r="B5" s="36" t="s">
        <v>0</v>
      </c>
      <c r="C5" s="35" t="s">
        <v>6</v>
      </c>
      <c r="D5" s="37" t="s">
        <v>68</v>
      </c>
      <c r="E5" s="35" t="s">
        <v>1</v>
      </c>
      <c r="F5" s="35" t="s">
        <v>9</v>
      </c>
      <c r="G5" s="35" t="s">
        <v>10</v>
      </c>
      <c r="H5" s="35" t="s">
        <v>14</v>
      </c>
      <c r="I5" s="35" t="s">
        <v>15</v>
      </c>
      <c r="J5" s="35" t="s">
        <v>5</v>
      </c>
      <c r="K5" s="35" t="s">
        <v>13</v>
      </c>
      <c r="L5" s="35" t="s">
        <v>40</v>
      </c>
      <c r="M5" s="35" t="s">
        <v>41</v>
      </c>
    </row>
    <row r="6" spans="1:15" s="6" customFormat="1" ht="30" customHeight="1" x14ac:dyDescent="0.25">
      <c r="A6" s="58">
        <v>1</v>
      </c>
      <c r="B6" s="65" t="s">
        <v>66</v>
      </c>
      <c r="C6" s="22" t="s">
        <v>50</v>
      </c>
      <c r="D6" s="14">
        <v>11552</v>
      </c>
      <c r="E6" s="24"/>
      <c r="F6" s="24"/>
      <c r="G6" s="24"/>
      <c r="H6" s="71" t="s">
        <v>28</v>
      </c>
      <c r="I6" s="72"/>
      <c r="J6" s="24"/>
      <c r="K6" s="24"/>
      <c r="L6" s="47">
        <f>D6*J6</f>
        <v>0</v>
      </c>
      <c r="M6" s="47">
        <f>D6*K6</f>
        <v>0</v>
      </c>
      <c r="O6" s="46"/>
    </row>
    <row r="7" spans="1:15" s="6" customFormat="1" ht="30" customHeight="1" x14ac:dyDescent="0.25">
      <c r="A7" s="59"/>
      <c r="B7" s="66"/>
      <c r="C7" s="22" t="s">
        <v>4</v>
      </c>
      <c r="D7" s="14">
        <v>92</v>
      </c>
      <c r="E7" s="24"/>
      <c r="F7" s="24"/>
      <c r="G7" s="24"/>
      <c r="H7" s="73"/>
      <c r="I7" s="74"/>
      <c r="J7" s="24"/>
      <c r="K7" s="24"/>
      <c r="L7" s="47">
        <f t="shared" ref="L7:L23" si="0">D7*J7</f>
        <v>0</v>
      </c>
      <c r="M7" s="47">
        <f t="shared" ref="M7:M23" si="1">D7*K7</f>
        <v>0</v>
      </c>
      <c r="O7" s="46"/>
    </row>
    <row r="8" spans="1:15" s="6" customFormat="1" ht="30" customHeight="1" x14ac:dyDescent="0.25">
      <c r="A8" s="60"/>
      <c r="B8" s="67"/>
      <c r="C8" s="22" t="s">
        <v>51</v>
      </c>
      <c r="D8" s="14">
        <v>4880</v>
      </c>
      <c r="E8" s="24"/>
      <c r="F8" s="24"/>
      <c r="G8" s="24"/>
      <c r="H8" s="73"/>
      <c r="I8" s="74"/>
      <c r="J8" s="24"/>
      <c r="K8" s="24"/>
      <c r="L8" s="47">
        <f t="shared" si="0"/>
        <v>0</v>
      </c>
      <c r="M8" s="47">
        <f t="shared" si="1"/>
        <v>0</v>
      </c>
      <c r="O8" s="46"/>
    </row>
    <row r="9" spans="1:15" s="6" customFormat="1" ht="30" customHeight="1" x14ac:dyDescent="0.25">
      <c r="A9" s="42"/>
      <c r="B9" s="65" t="s">
        <v>52</v>
      </c>
      <c r="C9" s="22" t="s">
        <v>50</v>
      </c>
      <c r="D9" s="14">
        <v>4550</v>
      </c>
      <c r="E9" s="24"/>
      <c r="F9" s="24"/>
      <c r="G9" s="24"/>
      <c r="H9" s="73"/>
      <c r="I9" s="74"/>
      <c r="J9" s="24"/>
      <c r="K9" s="24"/>
      <c r="L9" s="47">
        <f t="shared" si="0"/>
        <v>0</v>
      </c>
      <c r="M9" s="47">
        <f t="shared" si="1"/>
        <v>0</v>
      </c>
      <c r="O9" s="46"/>
    </row>
    <row r="10" spans="1:15" s="6" customFormat="1" ht="30" customHeight="1" x14ac:dyDescent="0.25">
      <c r="A10" s="42">
        <v>2</v>
      </c>
      <c r="B10" s="66"/>
      <c r="C10" s="22" t="s">
        <v>4</v>
      </c>
      <c r="D10" s="14">
        <v>562</v>
      </c>
      <c r="E10" s="24"/>
      <c r="F10" s="24"/>
      <c r="G10" s="24"/>
      <c r="H10" s="73"/>
      <c r="I10" s="74"/>
      <c r="J10" s="24"/>
      <c r="K10" s="24"/>
      <c r="L10" s="47">
        <f t="shared" si="0"/>
        <v>0</v>
      </c>
      <c r="M10" s="47">
        <f t="shared" si="1"/>
        <v>0</v>
      </c>
      <c r="O10" s="46"/>
    </row>
    <row r="11" spans="1:15" s="6" customFormat="1" ht="30" customHeight="1" x14ac:dyDescent="0.25">
      <c r="A11" s="42"/>
      <c r="B11" s="67"/>
      <c r="C11" s="22" t="s">
        <v>51</v>
      </c>
      <c r="D11" s="14">
        <v>54</v>
      </c>
      <c r="E11" s="24"/>
      <c r="F11" s="24"/>
      <c r="G11" s="24"/>
      <c r="H11" s="73"/>
      <c r="I11" s="74"/>
      <c r="J11" s="24"/>
      <c r="K11" s="24"/>
      <c r="L11" s="47">
        <f t="shared" si="0"/>
        <v>0</v>
      </c>
      <c r="M11" s="47">
        <f t="shared" si="1"/>
        <v>0</v>
      </c>
      <c r="O11" s="46"/>
    </row>
    <row r="12" spans="1:15" s="6" customFormat="1" ht="30" customHeight="1" x14ac:dyDescent="0.2">
      <c r="A12" s="58">
        <v>3</v>
      </c>
      <c r="B12" s="65" t="s">
        <v>67</v>
      </c>
      <c r="C12" s="22" t="s">
        <v>50</v>
      </c>
      <c r="D12" s="14">
        <v>2500</v>
      </c>
      <c r="E12" s="24"/>
      <c r="F12" s="24"/>
      <c r="G12" s="31"/>
      <c r="H12" s="73"/>
      <c r="I12" s="74"/>
      <c r="J12" s="24"/>
      <c r="K12" s="24"/>
      <c r="L12" s="47">
        <f t="shared" si="0"/>
        <v>0</v>
      </c>
      <c r="M12" s="47">
        <f t="shared" si="1"/>
        <v>0</v>
      </c>
      <c r="O12" s="46"/>
    </row>
    <row r="13" spans="1:15" s="6" customFormat="1" ht="30" customHeight="1" x14ac:dyDescent="0.25">
      <c r="A13" s="59"/>
      <c r="B13" s="66"/>
      <c r="C13" s="22" t="s">
        <v>4</v>
      </c>
      <c r="D13" s="14">
        <v>660</v>
      </c>
      <c r="E13" s="24"/>
      <c r="F13" s="24"/>
      <c r="G13" s="32"/>
      <c r="H13" s="73"/>
      <c r="I13" s="74"/>
      <c r="J13" s="24"/>
      <c r="K13" s="24"/>
      <c r="L13" s="47">
        <f t="shared" si="0"/>
        <v>0</v>
      </c>
      <c r="M13" s="47">
        <f t="shared" si="1"/>
        <v>0</v>
      </c>
      <c r="O13" s="46"/>
    </row>
    <row r="14" spans="1:15" s="6" customFormat="1" ht="30" customHeight="1" x14ac:dyDescent="0.25">
      <c r="A14" s="60"/>
      <c r="B14" s="67"/>
      <c r="C14" s="22" t="s">
        <v>51</v>
      </c>
      <c r="D14" s="14">
        <v>340</v>
      </c>
      <c r="E14" s="24"/>
      <c r="F14" s="24"/>
      <c r="G14" s="24"/>
      <c r="H14" s="73"/>
      <c r="I14" s="74"/>
      <c r="J14" s="24"/>
      <c r="K14" s="24"/>
      <c r="L14" s="47">
        <f t="shared" si="0"/>
        <v>0</v>
      </c>
      <c r="M14" s="47">
        <f t="shared" si="1"/>
        <v>0</v>
      </c>
      <c r="O14" s="46"/>
    </row>
    <row r="15" spans="1:15" s="6" customFormat="1" ht="30" customHeight="1" x14ac:dyDescent="0.25">
      <c r="A15" s="58">
        <v>4</v>
      </c>
      <c r="B15" s="61" t="s">
        <v>53</v>
      </c>
      <c r="C15" s="23" t="s">
        <v>20</v>
      </c>
      <c r="D15" s="14">
        <v>2636</v>
      </c>
      <c r="E15" s="24"/>
      <c r="F15" s="24"/>
      <c r="G15" s="24"/>
      <c r="H15" s="73"/>
      <c r="I15" s="74"/>
      <c r="J15" s="24"/>
      <c r="K15" s="24"/>
      <c r="L15" s="47">
        <f t="shared" si="0"/>
        <v>0</v>
      </c>
      <c r="M15" s="47">
        <f t="shared" si="1"/>
        <v>0</v>
      </c>
      <c r="O15" s="46"/>
    </row>
    <row r="16" spans="1:15" s="6" customFormat="1" ht="30" customHeight="1" x14ac:dyDescent="0.25">
      <c r="A16" s="59"/>
      <c r="B16" s="61"/>
      <c r="C16" s="23" t="s">
        <v>4</v>
      </c>
      <c r="D16" s="14">
        <v>2880</v>
      </c>
      <c r="E16" s="24"/>
      <c r="F16" s="24"/>
      <c r="G16" s="24"/>
      <c r="H16" s="73"/>
      <c r="I16" s="74"/>
      <c r="J16" s="24"/>
      <c r="K16" s="24"/>
      <c r="L16" s="47">
        <f t="shared" si="0"/>
        <v>0</v>
      </c>
      <c r="M16" s="47">
        <f t="shared" si="1"/>
        <v>0</v>
      </c>
      <c r="O16" s="46"/>
    </row>
    <row r="17" spans="1:15" s="6" customFormat="1" ht="30" customHeight="1" x14ac:dyDescent="0.25">
      <c r="A17" s="60"/>
      <c r="B17" s="61"/>
      <c r="C17" s="22" t="s">
        <v>51</v>
      </c>
      <c r="D17" s="14">
        <v>700</v>
      </c>
      <c r="E17" s="24"/>
      <c r="F17" s="24"/>
      <c r="G17" s="24"/>
      <c r="H17" s="73"/>
      <c r="I17" s="74"/>
      <c r="J17" s="24"/>
      <c r="K17" s="24"/>
      <c r="L17" s="47">
        <f t="shared" si="0"/>
        <v>0</v>
      </c>
      <c r="M17" s="47">
        <f t="shared" si="1"/>
        <v>0</v>
      </c>
      <c r="O17" s="46"/>
    </row>
    <row r="18" spans="1:15" s="6" customFormat="1" ht="40.35" customHeight="1" x14ac:dyDescent="0.25">
      <c r="A18" s="58">
        <v>5</v>
      </c>
      <c r="B18" s="65" t="s">
        <v>54</v>
      </c>
      <c r="C18" s="23" t="s">
        <v>4</v>
      </c>
      <c r="D18" s="14">
        <v>40</v>
      </c>
      <c r="E18" s="24"/>
      <c r="F18" s="24"/>
      <c r="G18" s="24"/>
      <c r="H18" s="73"/>
      <c r="I18" s="74"/>
      <c r="J18" s="24"/>
      <c r="K18" s="24"/>
      <c r="L18" s="47">
        <f t="shared" si="0"/>
        <v>0</v>
      </c>
      <c r="M18" s="47">
        <f t="shared" si="1"/>
        <v>0</v>
      </c>
      <c r="O18" s="46"/>
    </row>
    <row r="19" spans="1:15" s="6" customFormat="1" ht="39.6" customHeight="1" x14ac:dyDescent="0.25">
      <c r="A19" s="60"/>
      <c r="B19" s="67"/>
      <c r="C19" s="23" t="s">
        <v>51</v>
      </c>
      <c r="D19" s="14">
        <v>160</v>
      </c>
      <c r="E19" s="24"/>
      <c r="F19" s="24"/>
      <c r="G19" s="24"/>
      <c r="H19" s="73"/>
      <c r="I19" s="74"/>
      <c r="J19" s="24"/>
      <c r="K19" s="24"/>
      <c r="L19" s="47">
        <f t="shared" si="0"/>
        <v>0</v>
      </c>
      <c r="M19" s="47">
        <f t="shared" si="1"/>
        <v>0</v>
      </c>
      <c r="O19" s="46"/>
    </row>
    <row r="20" spans="1:15" s="6" customFormat="1" ht="30" customHeight="1" x14ac:dyDescent="0.25">
      <c r="A20" s="58">
        <v>6</v>
      </c>
      <c r="B20" s="65" t="s">
        <v>55</v>
      </c>
      <c r="C20" s="23" t="s">
        <v>21</v>
      </c>
      <c r="D20" s="14">
        <v>1036</v>
      </c>
      <c r="E20" s="33"/>
      <c r="F20" s="24"/>
      <c r="G20" s="24" t="s">
        <v>31</v>
      </c>
      <c r="H20" s="73"/>
      <c r="I20" s="74"/>
      <c r="J20" s="24"/>
      <c r="K20" s="24"/>
      <c r="L20" s="47">
        <f t="shared" si="0"/>
        <v>0</v>
      </c>
      <c r="M20" s="47">
        <f t="shared" si="1"/>
        <v>0</v>
      </c>
      <c r="O20" s="46"/>
    </row>
    <row r="21" spans="1:15" s="6" customFormat="1" ht="30" customHeight="1" x14ac:dyDescent="0.25">
      <c r="A21" s="60"/>
      <c r="B21" s="67"/>
      <c r="C21" s="23" t="s">
        <v>43</v>
      </c>
      <c r="D21" s="14">
        <v>2680</v>
      </c>
      <c r="E21" s="34"/>
      <c r="F21" s="28"/>
      <c r="G21" s="28"/>
      <c r="H21" s="73"/>
      <c r="I21" s="74"/>
      <c r="J21" s="28"/>
      <c r="K21" s="28"/>
      <c r="L21" s="47">
        <f t="shared" si="0"/>
        <v>0</v>
      </c>
      <c r="M21" s="47">
        <f t="shared" si="1"/>
        <v>0</v>
      </c>
      <c r="O21" s="46"/>
    </row>
    <row r="22" spans="1:15" s="6" customFormat="1" ht="30" customHeight="1" x14ac:dyDescent="0.25">
      <c r="A22" s="58">
        <v>7</v>
      </c>
      <c r="B22" s="65" t="s">
        <v>56</v>
      </c>
      <c r="C22" s="23" t="s">
        <v>21</v>
      </c>
      <c r="D22" s="14">
        <v>852</v>
      </c>
      <c r="E22" s="33"/>
      <c r="F22" s="24"/>
      <c r="G22" s="24"/>
      <c r="H22" s="73"/>
      <c r="I22" s="74"/>
      <c r="J22" s="24"/>
      <c r="K22" s="24"/>
      <c r="L22" s="47">
        <f t="shared" si="0"/>
        <v>0</v>
      </c>
      <c r="M22" s="47">
        <f t="shared" si="1"/>
        <v>0</v>
      </c>
      <c r="O22" s="46"/>
    </row>
    <row r="23" spans="1:15" s="6" customFormat="1" ht="30" customHeight="1" x14ac:dyDescent="0.25">
      <c r="A23" s="60"/>
      <c r="B23" s="67"/>
      <c r="C23" s="23" t="s">
        <v>4</v>
      </c>
      <c r="D23" s="14">
        <v>24</v>
      </c>
      <c r="E23" s="33"/>
      <c r="F23" s="24"/>
      <c r="G23" s="24"/>
      <c r="H23" s="73"/>
      <c r="I23" s="74"/>
      <c r="J23" s="24"/>
      <c r="K23" s="24"/>
      <c r="L23" s="47">
        <f t="shared" si="0"/>
        <v>0</v>
      </c>
      <c r="M23" s="47">
        <f t="shared" si="1"/>
        <v>0</v>
      </c>
      <c r="O23" s="46"/>
    </row>
    <row r="24" spans="1:15" ht="31.5" customHeight="1" x14ac:dyDescent="0.2">
      <c r="A24" s="68" t="s">
        <v>2</v>
      </c>
      <c r="B24" s="69"/>
      <c r="C24" s="69"/>
      <c r="D24" s="69"/>
      <c r="E24" s="69"/>
      <c r="F24" s="69"/>
      <c r="G24" s="69"/>
      <c r="H24" s="69"/>
      <c r="I24" s="69"/>
      <c r="J24" s="69"/>
      <c r="K24" s="70"/>
      <c r="L24" s="48">
        <f>SUM(L6:L23)</f>
        <v>0</v>
      </c>
      <c r="M24" s="48">
        <f>SUM(M6:M23)</f>
        <v>0</v>
      </c>
    </row>
    <row r="27" spans="1:15" x14ac:dyDescent="0.2">
      <c r="A27" s="64" t="s">
        <v>23</v>
      </c>
      <c r="B27" s="64"/>
      <c r="C27" s="64"/>
    </row>
    <row r="28" spans="1:15" x14ac:dyDescent="0.2">
      <c r="A28" s="64" t="s">
        <v>24</v>
      </c>
      <c r="B28" s="64"/>
      <c r="C28" s="64"/>
    </row>
  </sheetData>
  <mergeCells count="18">
    <mergeCell ref="A28:C28"/>
    <mergeCell ref="A24:K24"/>
    <mergeCell ref="B22:B23"/>
    <mergeCell ref="H6:I23"/>
    <mergeCell ref="A18:A19"/>
    <mergeCell ref="B18:B19"/>
    <mergeCell ref="A20:A21"/>
    <mergeCell ref="B20:B21"/>
    <mergeCell ref="A22:A23"/>
    <mergeCell ref="A6:A8"/>
    <mergeCell ref="B6:B8"/>
    <mergeCell ref="A12:A14"/>
    <mergeCell ref="B12:B14"/>
    <mergeCell ref="A15:A17"/>
    <mergeCell ref="B15:B17"/>
    <mergeCell ref="A3:M4"/>
    <mergeCell ref="A27:C27"/>
    <mergeCell ref="B9:B11"/>
  </mergeCells>
  <phoneticPr fontId="1" type="noConversion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6"/>
  <sheetViews>
    <sheetView showGridLines="0" zoomScale="90" zoomScaleNormal="90" workbookViewId="0">
      <selection activeCell="D22" sqref="D22"/>
    </sheetView>
  </sheetViews>
  <sheetFormatPr defaultColWidth="9.42578125" defaultRowHeight="14.25" x14ac:dyDescent="0.2"/>
  <cols>
    <col min="1" max="1" width="10.42578125" style="1" customWidth="1"/>
    <col min="2" max="2" width="46.7109375" style="1" customWidth="1"/>
    <col min="3" max="3" width="13.42578125" style="1" customWidth="1"/>
    <col min="4" max="4" width="14.7109375" style="1" customWidth="1"/>
    <col min="5" max="5" width="16.42578125" style="1" customWidth="1"/>
    <col min="6" max="6" width="9.42578125" style="1" customWidth="1"/>
    <col min="7" max="7" width="13" style="1" customWidth="1"/>
    <col min="8" max="12" width="13.5703125" style="1" customWidth="1"/>
    <col min="13" max="13" width="16.5703125" style="1" customWidth="1"/>
    <col min="14" max="14" width="16.7109375" style="1" customWidth="1"/>
    <col min="15" max="15" width="9.42578125" style="1"/>
    <col min="16" max="16" width="10.7109375" style="1" customWidth="1"/>
    <col min="17" max="16384" width="9.42578125" style="1"/>
  </cols>
  <sheetData>
    <row r="1" spans="1:16" x14ac:dyDescent="0.2">
      <c r="A1" s="1" t="s">
        <v>84</v>
      </c>
    </row>
    <row r="2" spans="1:16" x14ac:dyDescent="0.2">
      <c r="A2" s="1" t="s">
        <v>82</v>
      </c>
      <c r="B2" s="10"/>
    </row>
    <row r="3" spans="1:16" ht="14.25" customHeight="1" x14ac:dyDescent="0.2">
      <c r="A3" s="62" t="s">
        <v>42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6" ht="35.25" customHeight="1" x14ac:dyDescent="0.2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6" ht="96" customHeight="1" x14ac:dyDescent="0.2">
      <c r="A5" s="38" t="s">
        <v>11</v>
      </c>
      <c r="B5" s="39" t="s">
        <v>0</v>
      </c>
      <c r="C5" s="35" t="s">
        <v>17</v>
      </c>
      <c r="D5" s="35" t="s">
        <v>70</v>
      </c>
      <c r="E5" s="38" t="s">
        <v>1</v>
      </c>
      <c r="F5" s="35" t="s">
        <v>12</v>
      </c>
      <c r="G5" s="38" t="s">
        <v>10</v>
      </c>
      <c r="H5" s="35" t="s">
        <v>14</v>
      </c>
      <c r="I5" s="35" t="s">
        <v>15</v>
      </c>
      <c r="J5" s="35" t="s">
        <v>7</v>
      </c>
      <c r="K5" s="35" t="s">
        <v>59</v>
      </c>
      <c r="L5" s="35" t="s">
        <v>69</v>
      </c>
      <c r="M5" s="35" t="s">
        <v>16</v>
      </c>
      <c r="N5" s="35" t="s">
        <v>19</v>
      </c>
    </row>
    <row r="6" spans="1:16" ht="93" customHeight="1" x14ac:dyDescent="0.2">
      <c r="A6" s="4">
        <v>1</v>
      </c>
      <c r="B6" s="17" t="s">
        <v>29</v>
      </c>
      <c r="C6" s="11" t="s">
        <v>18</v>
      </c>
      <c r="D6" s="49">
        <v>1844000</v>
      </c>
      <c r="E6" s="5"/>
      <c r="F6" s="5"/>
      <c r="G6" s="5"/>
      <c r="H6" s="75" t="s">
        <v>28</v>
      </c>
      <c r="I6" s="76"/>
      <c r="J6" s="16"/>
      <c r="K6" s="2"/>
      <c r="L6" s="2"/>
      <c r="M6" s="53">
        <f>D6*K6</f>
        <v>0</v>
      </c>
      <c r="N6" s="53">
        <f>D6*L6</f>
        <v>0</v>
      </c>
      <c r="P6" s="49"/>
    </row>
    <row r="7" spans="1:16" ht="114" customHeight="1" x14ac:dyDescent="0.2">
      <c r="A7" s="4">
        <v>2</v>
      </c>
      <c r="B7" s="12" t="s">
        <v>32</v>
      </c>
      <c r="C7" s="11" t="s">
        <v>18</v>
      </c>
      <c r="D7" s="21">
        <v>2286000</v>
      </c>
      <c r="E7" s="5"/>
      <c r="F7" s="5"/>
      <c r="G7" s="5"/>
      <c r="H7" s="77"/>
      <c r="I7" s="78"/>
      <c r="J7" s="16"/>
      <c r="K7" s="2"/>
      <c r="L7" s="2"/>
      <c r="M7" s="53">
        <f>D7*K7</f>
        <v>0</v>
      </c>
      <c r="N7" s="53">
        <f>D7*L7</f>
        <v>0</v>
      </c>
      <c r="P7" s="50"/>
    </row>
    <row r="8" spans="1:16" ht="62.25" x14ac:dyDescent="0.2">
      <c r="A8" s="35" t="s">
        <v>11</v>
      </c>
      <c r="B8" s="36" t="s">
        <v>0</v>
      </c>
      <c r="C8" s="35" t="s">
        <v>33</v>
      </c>
      <c r="D8" s="35" t="s">
        <v>73</v>
      </c>
      <c r="E8" s="35" t="s">
        <v>71</v>
      </c>
      <c r="F8" s="35" t="s">
        <v>34</v>
      </c>
      <c r="G8" s="35" t="s">
        <v>10</v>
      </c>
      <c r="H8" s="35" t="s">
        <v>14</v>
      </c>
      <c r="I8" s="35" t="s">
        <v>15</v>
      </c>
      <c r="J8" s="51"/>
      <c r="K8" s="35" t="s">
        <v>35</v>
      </c>
      <c r="L8" s="35" t="s">
        <v>36</v>
      </c>
      <c r="M8" s="35" t="s">
        <v>37</v>
      </c>
      <c r="N8" s="35" t="s">
        <v>72</v>
      </c>
    </row>
    <row r="9" spans="1:16" ht="101.45" customHeight="1" x14ac:dyDescent="0.2">
      <c r="A9" s="22">
        <v>3</v>
      </c>
      <c r="B9" s="26" t="s">
        <v>57</v>
      </c>
      <c r="C9" s="22" t="s">
        <v>58</v>
      </c>
      <c r="D9" s="44">
        <v>200000</v>
      </c>
      <c r="E9" s="24"/>
      <c r="F9" s="24"/>
      <c r="G9" s="24"/>
      <c r="H9" s="79" t="s">
        <v>28</v>
      </c>
      <c r="I9" s="80"/>
      <c r="J9" s="52"/>
      <c r="K9" s="45"/>
      <c r="L9" s="45"/>
      <c r="M9" s="47">
        <f>D9*K9</f>
        <v>0</v>
      </c>
      <c r="N9" s="47">
        <f>D9*L9</f>
        <v>0</v>
      </c>
    </row>
    <row r="10" spans="1:16" customFormat="1" ht="15.75" x14ac:dyDescent="0.25">
      <c r="A10" s="81" t="s">
        <v>2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54">
        <f>M6+M7+M9</f>
        <v>0</v>
      </c>
      <c r="N10" s="54">
        <f>N6+N7+N9</f>
        <v>0</v>
      </c>
    </row>
    <row r="11" spans="1:16" x14ac:dyDescent="0.2">
      <c r="A11" s="1" t="s">
        <v>8</v>
      </c>
      <c r="H11" s="8"/>
      <c r="I11" s="8"/>
    </row>
    <row r="12" spans="1:16" x14ac:dyDescent="0.2">
      <c r="A12" s="25" t="s">
        <v>46</v>
      </c>
      <c r="C12" s="25"/>
      <c r="H12" s="8"/>
      <c r="I12" s="8"/>
    </row>
    <row r="13" spans="1:16" x14ac:dyDescent="0.2">
      <c r="B13" s="9"/>
      <c r="F13" s="1" t="s">
        <v>3</v>
      </c>
      <c r="H13" s="8"/>
      <c r="I13" s="8"/>
    </row>
    <row r="14" spans="1:16" x14ac:dyDescent="0.2">
      <c r="H14" s="8"/>
      <c r="I14" s="8"/>
    </row>
    <row r="15" spans="1:16" x14ac:dyDescent="0.2">
      <c r="H15" s="8"/>
      <c r="I15" s="8"/>
    </row>
    <row r="16" spans="1:16" x14ac:dyDescent="0.2">
      <c r="H16" s="8"/>
      <c r="I16" s="8"/>
    </row>
  </sheetData>
  <mergeCells count="4">
    <mergeCell ref="H6:I7"/>
    <mergeCell ref="A3:N4"/>
    <mergeCell ref="H9:I9"/>
    <mergeCell ref="A10:L1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3"/>
  <sheetViews>
    <sheetView showGridLines="0" zoomScale="90" zoomScaleNormal="90" workbookViewId="0">
      <selection activeCell="C19" sqref="C19"/>
    </sheetView>
  </sheetViews>
  <sheetFormatPr defaultRowHeight="15" x14ac:dyDescent="0.25"/>
  <cols>
    <col min="2" max="2" width="42.42578125" customWidth="1"/>
    <col min="3" max="3" width="16" customWidth="1"/>
    <col min="4" max="4" width="20.42578125" customWidth="1"/>
    <col min="5" max="5" width="15.5703125" customWidth="1"/>
    <col min="6" max="6" width="13.28515625" customWidth="1"/>
    <col min="7" max="7" width="12.42578125" customWidth="1"/>
    <col min="8" max="8" width="12.7109375" customWidth="1"/>
    <col min="9" max="9" width="14" customWidth="1"/>
    <col min="10" max="10" width="18.28515625" customWidth="1"/>
    <col min="11" max="11" width="17.28515625" customWidth="1"/>
    <col min="12" max="12" width="18.7109375" customWidth="1"/>
    <col min="13" max="13" width="18.85546875" customWidth="1"/>
    <col min="14" max="14" width="15.42578125" customWidth="1"/>
  </cols>
  <sheetData>
    <row r="1" spans="1:16" x14ac:dyDescent="0.25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5">
      <c r="A2" s="1" t="s">
        <v>82</v>
      </c>
      <c r="B2" s="10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5">
      <c r="A3" s="62" t="s">
        <v>39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6" ht="39" customHeight="1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6" s="15" customFormat="1" ht="144.75" customHeight="1" x14ac:dyDescent="0.25">
      <c r="A5" s="35" t="s">
        <v>11</v>
      </c>
      <c r="B5" s="36" t="s">
        <v>0</v>
      </c>
      <c r="C5" s="35" t="s">
        <v>6</v>
      </c>
      <c r="D5" s="35" t="s">
        <v>78</v>
      </c>
      <c r="E5" s="35" t="s">
        <v>1</v>
      </c>
      <c r="F5" s="35" t="s">
        <v>61</v>
      </c>
      <c r="G5" s="35" t="s">
        <v>10</v>
      </c>
      <c r="H5" s="35" t="s">
        <v>14</v>
      </c>
      <c r="I5" s="35" t="s">
        <v>15</v>
      </c>
      <c r="J5" s="35" t="s">
        <v>62</v>
      </c>
      <c r="K5" s="35" t="s">
        <v>63</v>
      </c>
      <c r="L5" s="35" t="s">
        <v>40</v>
      </c>
      <c r="M5" s="35" t="s">
        <v>79</v>
      </c>
    </row>
    <row r="6" spans="1:16" ht="42.75" customHeight="1" x14ac:dyDescent="0.25">
      <c r="A6" s="90">
        <v>1</v>
      </c>
      <c r="B6" s="65" t="s">
        <v>30</v>
      </c>
      <c r="C6" s="22" t="s">
        <v>22</v>
      </c>
      <c r="D6" s="14">
        <v>4984</v>
      </c>
      <c r="E6" s="28"/>
      <c r="F6" s="28"/>
      <c r="G6" s="28"/>
      <c r="H6" s="86" t="s">
        <v>28</v>
      </c>
      <c r="I6" s="87"/>
      <c r="J6" s="29"/>
      <c r="K6" s="29"/>
      <c r="L6" s="55">
        <f>D6*J6</f>
        <v>0</v>
      </c>
      <c r="M6" s="55">
        <f>D6*K6</f>
        <v>0</v>
      </c>
      <c r="P6" s="46"/>
    </row>
    <row r="7" spans="1:16" ht="42" customHeight="1" x14ac:dyDescent="0.25">
      <c r="A7" s="91"/>
      <c r="B7" s="67"/>
      <c r="C7" s="22" t="s">
        <v>65</v>
      </c>
      <c r="D7" s="21">
        <v>2530</v>
      </c>
      <c r="E7" s="28"/>
      <c r="F7" s="28"/>
      <c r="G7" s="28"/>
      <c r="H7" s="88"/>
      <c r="I7" s="89"/>
      <c r="J7" s="29"/>
      <c r="K7" s="29"/>
      <c r="L7" s="55">
        <f t="shared" ref="L7:L8" si="0">D7*J7</f>
        <v>0</v>
      </c>
      <c r="M7" s="55">
        <f t="shared" ref="M7:M8" si="1">D7*K7</f>
        <v>0</v>
      </c>
      <c r="P7" s="50"/>
    </row>
    <row r="8" spans="1:16" ht="93.75" customHeight="1" x14ac:dyDescent="0.25">
      <c r="A8" s="27">
        <v>2</v>
      </c>
      <c r="B8" s="26" t="s">
        <v>64</v>
      </c>
      <c r="C8" s="22" t="s">
        <v>22</v>
      </c>
      <c r="D8" s="14">
        <v>3896</v>
      </c>
      <c r="E8" s="30"/>
      <c r="F8" s="28"/>
      <c r="G8" s="28"/>
      <c r="H8" s="88"/>
      <c r="I8" s="89"/>
      <c r="J8" s="29"/>
      <c r="K8" s="29"/>
      <c r="L8" s="55">
        <f t="shared" si="0"/>
        <v>0</v>
      </c>
      <c r="M8" s="55">
        <f t="shared" si="1"/>
        <v>0</v>
      </c>
      <c r="P8" s="46"/>
    </row>
    <row r="9" spans="1:16" ht="62.25" x14ac:dyDescent="0.25">
      <c r="A9" s="35" t="s">
        <v>11</v>
      </c>
      <c r="B9" s="35" t="s">
        <v>0</v>
      </c>
      <c r="C9" s="35" t="s">
        <v>33</v>
      </c>
      <c r="D9" s="35" t="s">
        <v>73</v>
      </c>
      <c r="E9" s="35" t="s">
        <v>1</v>
      </c>
      <c r="F9" s="35" t="s">
        <v>34</v>
      </c>
      <c r="G9" s="35" t="s">
        <v>10</v>
      </c>
      <c r="H9" s="35" t="s">
        <v>14</v>
      </c>
      <c r="I9" s="35" t="s">
        <v>15</v>
      </c>
      <c r="J9" s="35" t="s">
        <v>35</v>
      </c>
      <c r="K9" s="35" t="s">
        <v>36</v>
      </c>
      <c r="L9" s="35" t="s">
        <v>37</v>
      </c>
      <c r="M9" s="35" t="s">
        <v>72</v>
      </c>
    </row>
    <row r="10" spans="1:16" ht="57" x14ac:dyDescent="0.25">
      <c r="A10" s="20">
        <v>1</v>
      </c>
      <c r="B10" s="43" t="s">
        <v>75</v>
      </c>
      <c r="C10" s="20" t="s">
        <v>44</v>
      </c>
      <c r="D10" s="21">
        <v>140000</v>
      </c>
      <c r="E10" s="20"/>
      <c r="F10" s="20"/>
      <c r="G10" s="20"/>
      <c r="H10" s="82" t="s">
        <v>28</v>
      </c>
      <c r="I10" s="83"/>
      <c r="J10" s="20"/>
      <c r="K10" s="20"/>
      <c r="L10" s="56">
        <f>D10*J10</f>
        <v>0</v>
      </c>
      <c r="M10" s="56">
        <f>D10*K10</f>
        <v>0</v>
      </c>
      <c r="P10" s="50"/>
    </row>
    <row r="11" spans="1:16" ht="71.25" x14ac:dyDescent="0.25">
      <c r="A11" s="20">
        <v>2</v>
      </c>
      <c r="B11" s="43" t="s">
        <v>76</v>
      </c>
      <c r="C11" s="20" t="s">
        <v>45</v>
      </c>
      <c r="D11" s="21">
        <v>170000</v>
      </c>
      <c r="E11" s="20"/>
      <c r="F11" s="20"/>
      <c r="G11" s="20"/>
      <c r="H11" s="84"/>
      <c r="I11" s="85"/>
      <c r="J11" s="20"/>
      <c r="K11" s="20"/>
      <c r="L11" s="56">
        <f t="shared" ref="L11:L12" si="2">D11*J11</f>
        <v>0</v>
      </c>
      <c r="M11" s="56">
        <f t="shared" ref="M11:M12" si="3">D11*K11</f>
        <v>0</v>
      </c>
      <c r="P11" s="50"/>
    </row>
    <row r="12" spans="1:16" ht="71.25" x14ac:dyDescent="0.25">
      <c r="A12" s="20">
        <v>3</v>
      </c>
      <c r="B12" s="43" t="s">
        <v>77</v>
      </c>
      <c r="C12" s="20" t="s">
        <v>44</v>
      </c>
      <c r="D12" s="21">
        <v>200000</v>
      </c>
      <c r="E12" s="20"/>
      <c r="F12" s="20"/>
      <c r="G12" s="20"/>
      <c r="H12" s="84"/>
      <c r="I12" s="85"/>
      <c r="J12" s="20"/>
      <c r="K12" s="20"/>
      <c r="L12" s="56">
        <f t="shared" si="2"/>
        <v>0</v>
      </c>
      <c r="M12" s="56">
        <f t="shared" si="3"/>
        <v>0</v>
      </c>
      <c r="P12" s="50"/>
    </row>
    <row r="13" spans="1:16" ht="15.75" x14ac:dyDescent="0.25">
      <c r="A13" s="68" t="s">
        <v>2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48">
        <f>L6+L7+L8+L10+L11+L12</f>
        <v>0</v>
      </c>
      <c r="M13" s="57">
        <f>M6+M7+M8+M10+M11+M12</f>
        <v>0</v>
      </c>
    </row>
  </sheetData>
  <mergeCells count="6">
    <mergeCell ref="A13:K13"/>
    <mergeCell ref="H10:I12"/>
    <mergeCell ref="A3:M4"/>
    <mergeCell ref="H6:I8"/>
    <mergeCell ref="B6:B7"/>
    <mergeCell ref="A6:A7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7"/>
  <sheetViews>
    <sheetView showGridLines="0" zoomScale="90" zoomScaleNormal="90" workbookViewId="0">
      <selection activeCell="B29" sqref="B29"/>
    </sheetView>
  </sheetViews>
  <sheetFormatPr defaultRowHeight="15" x14ac:dyDescent="0.25"/>
  <cols>
    <col min="2" max="2" width="50.5703125" customWidth="1"/>
    <col min="3" max="3" width="12.7109375" customWidth="1"/>
    <col min="4" max="5" width="12.42578125" customWidth="1"/>
    <col min="6" max="6" width="10.28515625" customWidth="1"/>
    <col min="7" max="7" width="11.28515625" customWidth="1"/>
    <col min="8" max="8" width="11.42578125" customWidth="1"/>
    <col min="9" max="9" width="11.5703125" customWidth="1"/>
    <col min="10" max="10" width="13.28515625" customWidth="1"/>
    <col min="11" max="11" width="15" customWidth="1"/>
    <col min="12" max="12" width="13.5703125" customWidth="1"/>
    <col min="13" max="13" width="14.42578125" customWidth="1"/>
    <col min="14" max="14" width="13.5703125" customWidth="1"/>
  </cols>
  <sheetData>
    <row r="1" spans="1:16" x14ac:dyDescent="0.25">
      <c r="A1" s="1" t="s">
        <v>86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6" x14ac:dyDescent="0.25">
      <c r="A2" s="1" t="s">
        <v>82</v>
      </c>
      <c r="B2" s="10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6" x14ac:dyDescent="0.25">
      <c r="A3" s="92" t="s">
        <v>60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6" ht="35.25" customHeight="1" x14ac:dyDescent="0.25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1:16" ht="92.25" customHeight="1" x14ac:dyDescent="0.25">
      <c r="A5" s="38" t="s">
        <v>11</v>
      </c>
      <c r="B5" s="39" t="s">
        <v>0</v>
      </c>
      <c r="C5" s="38" t="s">
        <v>17</v>
      </c>
      <c r="D5" s="38" t="s">
        <v>80</v>
      </c>
      <c r="E5" s="38" t="s">
        <v>1</v>
      </c>
      <c r="F5" s="38" t="s">
        <v>12</v>
      </c>
      <c r="G5" s="38" t="s">
        <v>10</v>
      </c>
      <c r="H5" s="35" t="s">
        <v>14</v>
      </c>
      <c r="I5" s="35" t="s">
        <v>15</v>
      </c>
      <c r="J5" s="35" t="s">
        <v>7</v>
      </c>
      <c r="K5" s="35" t="s">
        <v>81</v>
      </c>
      <c r="L5" s="35" t="s">
        <v>69</v>
      </c>
      <c r="M5" s="35" t="s">
        <v>16</v>
      </c>
      <c r="N5" s="35" t="s">
        <v>19</v>
      </c>
    </row>
    <row r="6" spans="1:16" ht="40.35" customHeight="1" x14ac:dyDescent="0.25">
      <c r="A6" s="94">
        <v>1</v>
      </c>
      <c r="B6" s="96" t="s">
        <v>47</v>
      </c>
      <c r="C6" s="11" t="s">
        <v>25</v>
      </c>
      <c r="D6" s="14">
        <v>5000</v>
      </c>
      <c r="E6" s="5"/>
      <c r="F6" s="5"/>
      <c r="G6" s="5"/>
      <c r="H6" s="75" t="s">
        <v>28</v>
      </c>
      <c r="I6" s="76"/>
      <c r="J6" s="16"/>
      <c r="K6" s="2"/>
      <c r="L6" s="2"/>
      <c r="M6" s="53">
        <f>D6*K6</f>
        <v>0</v>
      </c>
      <c r="N6" s="53">
        <f>D6*L6</f>
        <v>0</v>
      </c>
      <c r="P6" s="46"/>
    </row>
    <row r="7" spans="1:16" ht="40.35" customHeight="1" x14ac:dyDescent="0.25">
      <c r="A7" s="95"/>
      <c r="B7" s="97"/>
      <c r="C7" s="11" t="s">
        <v>18</v>
      </c>
      <c r="D7" s="14">
        <v>19900</v>
      </c>
      <c r="E7" s="5"/>
      <c r="F7" s="5"/>
      <c r="G7" s="5"/>
      <c r="H7" s="77"/>
      <c r="I7" s="78"/>
      <c r="J7" s="16"/>
      <c r="K7" s="2"/>
      <c r="L7" s="2"/>
      <c r="M7" s="53">
        <f t="shared" ref="M7:M11" si="0">D7*K7</f>
        <v>0</v>
      </c>
      <c r="N7" s="53">
        <f t="shared" ref="N7:N11" si="1">D7*L7</f>
        <v>0</v>
      </c>
      <c r="P7" s="46"/>
    </row>
    <row r="8" spans="1:16" ht="40.35" customHeight="1" x14ac:dyDescent="0.25">
      <c r="A8" s="94">
        <v>2</v>
      </c>
      <c r="B8" s="65" t="s">
        <v>48</v>
      </c>
      <c r="C8" s="11" t="s">
        <v>26</v>
      </c>
      <c r="D8" s="14">
        <v>5000</v>
      </c>
      <c r="E8" s="5"/>
      <c r="F8" s="5"/>
      <c r="G8" s="5"/>
      <c r="H8" s="77"/>
      <c r="I8" s="78"/>
      <c r="J8" s="18"/>
      <c r="K8" s="2"/>
      <c r="L8" s="2"/>
      <c r="M8" s="53">
        <f t="shared" si="0"/>
        <v>0</v>
      </c>
      <c r="N8" s="53">
        <f t="shared" si="1"/>
        <v>0</v>
      </c>
      <c r="P8" s="46"/>
    </row>
    <row r="9" spans="1:16" ht="40.35" customHeight="1" x14ac:dyDescent="0.25">
      <c r="A9" s="95"/>
      <c r="B9" s="67"/>
      <c r="C9" s="11" t="s">
        <v>27</v>
      </c>
      <c r="D9" s="14">
        <v>19900</v>
      </c>
      <c r="E9" s="7"/>
      <c r="F9" s="7"/>
      <c r="G9" s="7"/>
      <c r="H9" s="77"/>
      <c r="I9" s="78"/>
      <c r="J9" s="18"/>
      <c r="K9" s="3"/>
      <c r="L9" s="3"/>
      <c r="M9" s="53">
        <f t="shared" si="0"/>
        <v>0</v>
      </c>
      <c r="N9" s="53">
        <f t="shared" si="1"/>
        <v>0</v>
      </c>
      <c r="P9" s="46"/>
    </row>
    <row r="10" spans="1:16" ht="40.35" customHeight="1" x14ac:dyDescent="0.25">
      <c r="A10" s="94">
        <v>3</v>
      </c>
      <c r="B10" s="65" t="s">
        <v>38</v>
      </c>
      <c r="C10" s="11" t="s">
        <v>26</v>
      </c>
      <c r="D10" s="14">
        <v>25400</v>
      </c>
      <c r="E10" s="7"/>
      <c r="F10" s="7"/>
      <c r="G10" s="7"/>
      <c r="H10" s="77"/>
      <c r="I10" s="78"/>
      <c r="J10" s="19"/>
      <c r="K10" s="3"/>
      <c r="L10" s="3"/>
      <c r="M10" s="53">
        <f t="shared" si="0"/>
        <v>0</v>
      </c>
      <c r="N10" s="53">
        <f t="shared" si="1"/>
        <v>0</v>
      </c>
      <c r="P10" s="46"/>
    </row>
    <row r="11" spans="1:16" ht="40.35" customHeight="1" x14ac:dyDescent="0.25">
      <c r="A11" s="95"/>
      <c r="B11" s="67"/>
      <c r="C11" s="11" t="s">
        <v>27</v>
      </c>
      <c r="D11" s="14">
        <v>829100</v>
      </c>
      <c r="E11" s="7"/>
      <c r="F11" s="7"/>
      <c r="G11" s="7"/>
      <c r="H11" s="98"/>
      <c r="I11" s="99"/>
      <c r="J11" s="19"/>
      <c r="K11" s="3"/>
      <c r="L11" s="3"/>
      <c r="M11" s="53">
        <f t="shared" si="0"/>
        <v>0</v>
      </c>
      <c r="N11" s="53">
        <f t="shared" si="1"/>
        <v>0</v>
      </c>
      <c r="P11" s="46"/>
    </row>
    <row r="12" spans="1:16" ht="15.75" x14ac:dyDescent="0.25">
      <c r="A12" s="81" t="s">
        <v>2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54">
        <f>SUM(M6:M11)</f>
        <v>0</v>
      </c>
      <c r="N12" s="54">
        <f>SUM(N6:N11)</f>
        <v>0</v>
      </c>
    </row>
    <row r="13" spans="1:16" x14ac:dyDescent="0.25">
      <c r="A13" s="40"/>
      <c r="B13" s="40"/>
      <c r="C13" s="40"/>
      <c r="D13" s="40"/>
      <c r="E13" s="40"/>
      <c r="F13" s="40"/>
      <c r="G13" s="40"/>
      <c r="H13" s="41"/>
      <c r="I13" s="41"/>
      <c r="J13" s="40"/>
      <c r="K13" s="40"/>
      <c r="L13" s="40"/>
      <c r="M13" s="40"/>
      <c r="N13" s="40"/>
    </row>
    <row r="14" spans="1:16" x14ac:dyDescent="0.25">
      <c r="A14" s="1" t="s">
        <v>8</v>
      </c>
      <c r="B14" s="1"/>
      <c r="C14" s="1"/>
      <c r="D14" s="1"/>
      <c r="E14" s="1"/>
      <c r="F14" s="1"/>
      <c r="G14" s="1"/>
      <c r="H14" s="8"/>
      <c r="I14" s="8"/>
      <c r="J14" s="1"/>
      <c r="K14" s="1"/>
      <c r="L14" s="1"/>
      <c r="M14" s="1"/>
      <c r="N14" s="1"/>
    </row>
    <row r="15" spans="1:16" x14ac:dyDescent="0.25">
      <c r="A15" s="25" t="s">
        <v>49</v>
      </c>
      <c r="B15" s="1"/>
      <c r="C15" s="1"/>
      <c r="D15" s="1"/>
      <c r="E15" s="1"/>
      <c r="F15" s="1"/>
      <c r="G15" s="1"/>
      <c r="H15" s="8"/>
      <c r="I15" s="8"/>
      <c r="J15" s="1"/>
      <c r="K15" s="1"/>
      <c r="L15" s="1"/>
      <c r="M15" s="1"/>
      <c r="N15" s="1"/>
    </row>
    <row r="17" spans="1:1" x14ac:dyDescent="0.25">
      <c r="A17" s="13"/>
    </row>
  </sheetData>
  <mergeCells count="9">
    <mergeCell ref="A3:N4"/>
    <mergeCell ref="A12:L12"/>
    <mergeCell ref="A6:A7"/>
    <mergeCell ref="A8:A9"/>
    <mergeCell ref="B6:B7"/>
    <mergeCell ref="B8:B9"/>
    <mergeCell ref="A10:A11"/>
    <mergeCell ref="B10:B11"/>
    <mergeCell ref="H6:I1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ČÁST 1 - příloha č. 2.1</vt:lpstr>
      <vt:lpstr>ČÁST 2 - příloha č. 2.2</vt:lpstr>
      <vt:lpstr>ČÁST 3 - příloha č. 2.3</vt:lpstr>
      <vt:lpstr>ČÁST 4 - příloha č. 2.4</vt:lpstr>
      <vt:lpstr>'ČÁST 1 - příloha č. 2.1'!Oblast_tisku</vt:lpstr>
      <vt:lpstr>'ČÁST 2 - příloha č. 2.2'!Oblast_tisku</vt:lpstr>
      <vt:lpstr>'ČÁST 3 - příloha č. 2.3'!Oblast_tisku</vt:lpstr>
      <vt:lpstr>'ČÁST 4 - příloha č. 2.4'!Oblast_tisku</vt:lpstr>
    </vt:vector>
  </TitlesOfParts>
  <Company>KKN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Jaroslav Bednář</cp:lastModifiedBy>
  <cp:lastPrinted>2024-02-21T12:35:25Z</cp:lastPrinted>
  <dcterms:created xsi:type="dcterms:W3CDTF">2014-10-30T10:15:06Z</dcterms:created>
  <dcterms:modified xsi:type="dcterms:W3CDTF">2024-02-21T12:35:37Z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2023-01-02T09:45:51Z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e97ea087-9852-49c0-81b4-4f5e6519d8a5</vt:lpwstr>
  </property>
  <property fmtid="{D5CDD505-2E9C-101B-9397-08002B2CF9AE}" pid="8" name="MSIP_Label_a8de25a8-ef47-40a7-b7ec-c38f3edc2acf_ContentBits">
    <vt:lpwstr>0</vt:lpwstr>
  </property>
</Properties>
</file>